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8042026_SABD_EstGeneroDic25\JDSI\reultados2025\"/>
    </mc:Choice>
  </mc:AlternateContent>
  <bookViews>
    <workbookView xWindow="0" yWindow="0" windowWidth="14490" windowHeight="12270"/>
  </bookViews>
  <sheets>
    <sheet name="NA_Certificados y NOCertificado" sheetId="10" r:id="rId1"/>
  </sheets>
  <definedNames>
    <definedName name="_xlnm.Print_Area" localSheetId="0">'NA_Certificados y NOCertificado'!$A$1:$AB$59</definedName>
  </definedNames>
  <calcPr calcId="152511"/>
</workbook>
</file>

<file path=xl/calcChain.xml><?xml version="1.0" encoding="utf-8"?>
<calcChain xmlns="http://schemas.openxmlformats.org/spreadsheetml/2006/main">
  <c r="Z42" i="10" l="1"/>
  <c r="Z41" i="10"/>
  <c r="AA41" i="10" s="1"/>
  <c r="Z40" i="10"/>
  <c r="Z39" i="10"/>
  <c r="Z38" i="10"/>
  <c r="Z37" i="10"/>
  <c r="AA37" i="10" s="1"/>
  <c r="Z36" i="10"/>
  <c r="Z35" i="10"/>
  <c r="Z34" i="10"/>
  <c r="Z33" i="10"/>
  <c r="AA33" i="10" s="1"/>
  <c r="Z32" i="10"/>
  <c r="Z31" i="10"/>
  <c r="Z30" i="10"/>
  <c r="Z29" i="10"/>
  <c r="AA29" i="10" s="1"/>
  <c r="Z28" i="10"/>
  <c r="Z27" i="10"/>
  <c r="Z26" i="10"/>
  <c r="Z25" i="10"/>
  <c r="AA25" i="10" s="1"/>
  <c r="Z24" i="10"/>
  <c r="Z23" i="10"/>
  <c r="Z22" i="10"/>
  <c r="Z21" i="10"/>
  <c r="AA21" i="10" s="1"/>
  <c r="Z20" i="10"/>
  <c r="Z19" i="10"/>
  <c r="Z18" i="10"/>
  <c r="Z17" i="10"/>
  <c r="AA17" i="10" s="1"/>
  <c r="Z16" i="10"/>
  <c r="Z15" i="10"/>
  <c r="Z14" i="10"/>
  <c r="Z13" i="10"/>
  <c r="Z43" i="10" s="1"/>
  <c r="Z12" i="10"/>
  <c r="Z11" i="10"/>
  <c r="Y42" i="10"/>
  <c r="AA42" i="10" s="1"/>
  <c r="Y41" i="10"/>
  <c r="Y40" i="10"/>
  <c r="AA40" i="10" s="1"/>
  <c r="Y39" i="10"/>
  <c r="AA39" i="10"/>
  <c r="Y38" i="10"/>
  <c r="AA38" i="10" s="1"/>
  <c r="Y37" i="10"/>
  <c r="Y36" i="10"/>
  <c r="AA36" i="10" s="1"/>
  <c r="Y35" i="10"/>
  <c r="AA35" i="10"/>
  <c r="Y34" i="10"/>
  <c r="AA34" i="10" s="1"/>
  <c r="Y33" i="10"/>
  <c r="Y32" i="10"/>
  <c r="AA32" i="10" s="1"/>
  <c r="Y31" i="10"/>
  <c r="AA31" i="10"/>
  <c r="Y30" i="10"/>
  <c r="AA30" i="10" s="1"/>
  <c r="Y29" i="10"/>
  <c r="Y28" i="10"/>
  <c r="AA28" i="10" s="1"/>
  <c r="Y27" i="10"/>
  <c r="AA27" i="10"/>
  <c r="Y26" i="10"/>
  <c r="AA26" i="10" s="1"/>
  <c r="Y25" i="10"/>
  <c r="Y24" i="10"/>
  <c r="AA24" i="10" s="1"/>
  <c r="Y23" i="10"/>
  <c r="AA23" i="10"/>
  <c r="Y22" i="10"/>
  <c r="AA22" i="10" s="1"/>
  <c r="Y21" i="10"/>
  <c r="Y20" i="10"/>
  <c r="AA20" i="10" s="1"/>
  <c r="Y19" i="10"/>
  <c r="AA19" i="10"/>
  <c r="Y18" i="10"/>
  <c r="AA18" i="10" s="1"/>
  <c r="Y17" i="10"/>
  <c r="Y16" i="10"/>
  <c r="AA16" i="10" s="1"/>
  <c r="Y15" i="10"/>
  <c r="AA15" i="10"/>
  <c r="Y14" i="10"/>
  <c r="AA14" i="10" s="1"/>
  <c r="Y13" i="10"/>
  <c r="Y12" i="10"/>
  <c r="Y43" i="10" s="1"/>
  <c r="Y11" i="10"/>
  <c r="X43" i="10"/>
  <c r="W43" i="10"/>
  <c r="V43" i="10"/>
  <c r="U43" i="10"/>
  <c r="T43" i="10"/>
  <c r="S43" i="10"/>
  <c r="AA11" i="10"/>
  <c r="Q42" i="10"/>
  <c r="Q41" i="10"/>
  <c r="Q40" i="10"/>
  <c r="Q39" i="10"/>
  <c r="Q38" i="10"/>
  <c r="Q37" i="10"/>
  <c r="Q36" i="10"/>
  <c r="Q35" i="10"/>
  <c r="Q34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P42" i="10"/>
  <c r="R42" i="10" s="1"/>
  <c r="P41" i="10"/>
  <c r="R41" i="10" s="1"/>
  <c r="P40" i="10"/>
  <c r="P39" i="10"/>
  <c r="P38" i="10"/>
  <c r="P37" i="10"/>
  <c r="P36" i="10"/>
  <c r="R36" i="10" s="1"/>
  <c r="P35" i="10"/>
  <c r="R35" i="10" s="1"/>
  <c r="P34" i="10"/>
  <c r="P33" i="10"/>
  <c r="R33" i="10" s="1"/>
  <c r="P32" i="10"/>
  <c r="P31" i="10"/>
  <c r="P30" i="10"/>
  <c r="P29" i="10"/>
  <c r="R29" i="10" s="1"/>
  <c r="P28" i="10"/>
  <c r="P27" i="10"/>
  <c r="R27" i="10" s="1"/>
  <c r="P26" i="10"/>
  <c r="P25" i="10"/>
  <c r="R25" i="10" s="1"/>
  <c r="P24" i="10"/>
  <c r="R24" i="10" s="1"/>
  <c r="P23" i="10"/>
  <c r="R23" i="10" s="1"/>
  <c r="P22" i="10"/>
  <c r="P21" i="10"/>
  <c r="P20" i="10"/>
  <c r="R20" i="10" s="1"/>
  <c r="P19" i="10"/>
  <c r="P18" i="10"/>
  <c r="P17" i="10"/>
  <c r="R17" i="10" s="1"/>
  <c r="P16" i="10"/>
  <c r="P15" i="10"/>
  <c r="R15" i="10" s="1"/>
  <c r="P14" i="10"/>
  <c r="R14" i="10" s="1"/>
  <c r="P13" i="10"/>
  <c r="R13" i="10" s="1"/>
  <c r="P12" i="10"/>
  <c r="P11" i="10"/>
  <c r="R11" i="10" s="1"/>
  <c r="G43" i="10"/>
  <c r="H43" i="10"/>
  <c r="J43" i="10"/>
  <c r="K43" i="10"/>
  <c r="M43" i="10"/>
  <c r="N43" i="10"/>
  <c r="E43" i="10"/>
  <c r="D43" i="10"/>
  <c r="L43" i="10"/>
  <c r="I43" i="10"/>
  <c r="O43" i="10"/>
  <c r="F43" i="10"/>
  <c r="R31" i="10"/>
  <c r="R12" i="10"/>
  <c r="R16" i="10"/>
  <c r="R28" i="10"/>
  <c r="R40" i="10"/>
  <c r="R39" i="10"/>
  <c r="R21" i="10"/>
  <c r="R37" i="10"/>
  <c r="R19" i="10"/>
  <c r="R18" i="10"/>
  <c r="R22" i="10"/>
  <c r="R26" i="10"/>
  <c r="R30" i="10"/>
  <c r="R34" i="10"/>
  <c r="R38" i="10"/>
  <c r="Q43" i="10" l="1"/>
  <c r="R32" i="10"/>
  <c r="R43" i="10"/>
  <c r="AA12" i="10"/>
  <c r="P43" i="10"/>
  <c r="AA13" i="10"/>
  <c r="AA43" i="10" l="1"/>
</calcChain>
</file>

<file path=xl/sharedStrings.xml><?xml version="1.0" encoding="utf-8"?>
<sst xmlns="http://schemas.openxmlformats.org/spreadsheetml/2006/main" count="90" uniqueCount="68">
  <si>
    <t>ESTADO</t>
  </si>
  <si>
    <t>TOTAL</t>
  </si>
  <si>
    <t>CVE</t>
  </si>
  <si>
    <t>NOMBRE</t>
  </si>
  <si>
    <t>HOMBRES</t>
  </si>
  <si>
    <t>MUJERES</t>
  </si>
  <si>
    <t>EJIDATARIOS
1/</t>
  </si>
  <si>
    <t>COMUNEROS
2/</t>
  </si>
  <si>
    <t>POSESIONARIOS
3/</t>
  </si>
  <si>
    <t>AVECINDADOS
4/</t>
  </si>
  <si>
    <t>4/</t>
  </si>
  <si>
    <t>Número de sujetos con calidad de Avecindado en Comunidades, que cuentan con por lo menos un certificado parcelario o de uso comun vigente .</t>
  </si>
  <si>
    <t>SUJETOS DE NÚCLEOS AGRARIOS CERTIFICADOS Y NO CERTIFICADOS</t>
  </si>
  <si>
    <t>TOTAL
5/</t>
  </si>
  <si>
    <t>EJIDATARIOS
6/</t>
  </si>
  <si>
    <t>COMUNEROS
7/</t>
  </si>
  <si>
    <t>Núcleos agrarios certificados:</t>
  </si>
  <si>
    <t>5/</t>
  </si>
  <si>
    <t>Núcleos agrarios no certificados:</t>
  </si>
  <si>
    <t>TOTAL
8/</t>
  </si>
  <si>
    <t>Número de sujetos reconocidos con calidad de Ejidatario.</t>
  </si>
  <si>
    <t>Número de sujetos reconocidos con calidad de Comunero.</t>
  </si>
  <si>
    <t>1/</t>
  </si>
  <si>
    <t>2/</t>
  </si>
  <si>
    <t>3/</t>
  </si>
  <si>
    <t>Número de sujetos con calidad de Ejidatario, que cuentan con por lo menos un certificado parcelario o de uso común vigente  o aquellos que tienen la calidad de ejidatario aun cuando no se les han expedido documentos.</t>
  </si>
  <si>
    <t>Número de sujetos con calidad de Comunero, que cuentan con por lo menos un certificado parcelario o de uso común vigente  o aquellos que tienen la calidad de Comunero aun cuando no se les han expedido documentos.</t>
  </si>
  <si>
    <t>Número de sujetos con calidad de Posesionario en Ejidos, que cuentan con por lo menos un certificado parcelario o de uso común vigente.</t>
  </si>
  <si>
    <t>Suma del total de sujetos agrarios en núcleos agrarios certificados.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</si>
  <si>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</si>
  <si>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</si>
  <si>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</si>
  <si>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</si>
  <si>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</si>
  <si>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</si>
  <si>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</si>
  <si>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</si>
  <si>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</si>
  <si>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</si>
  <si>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</si>
  <si>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</si>
  <si>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</si>
  <si>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</si>
  <si>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</si>
  <si>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</si>
  <si>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</si>
  <si>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</si>
  <si>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</si>
  <si>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</si>
  <si>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</si>
  <si>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</si>
  <si>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</si>
  <si>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</si>
  <si>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</si>
  <si>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</si>
  <si>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</si>
  <si>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</si>
  <si>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</si>
  <si>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</si>
  <si>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</si>
  <si>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</si>
  <si>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FUENTE: SISTEMA PHINA CON CORTE AL 31 DE DICIEMBRE DE 2025(NÚCLEOS AGRARIOS NO CERTIFICADOS)</t>
  </si>
  <si>
    <t>FUENTE: SISTEMA SIMCR CON CORTE AL 31 DE DICIEMBRE DE 2025 (NÚCLEOS AGRARIOS CERTIFICADOS)</t>
  </si>
  <si>
    <r>
      <t>6</t>
    </r>
    <r>
      <rPr>
        <sz val="20"/>
        <color indexed="25"/>
        <rFont val="Noto Sans"/>
        <family val="2"/>
      </rPr>
      <t>/</t>
    </r>
  </si>
  <si>
    <r>
      <t>7</t>
    </r>
    <r>
      <rPr>
        <sz val="20"/>
        <color indexed="25"/>
        <rFont val="Noto Sans"/>
        <family val="2"/>
      </rPr>
      <t>/</t>
    </r>
  </si>
  <si>
    <r>
      <rPr>
        <b/>
        <sz val="20"/>
        <color indexed="25"/>
        <rFont val="Noto Sans"/>
        <family val="2"/>
      </rPr>
      <t>NOTA:</t>
    </r>
    <r>
      <rPr>
        <b/>
        <i/>
        <sz val="20"/>
        <color indexed="25"/>
        <rFont val="Noto Sans"/>
        <family val="2"/>
      </rPr>
      <t xml:space="preserve"> 
LA INFORMACIÓN DE GÉNERO PARA SUJETOS AGRARIOS DE EJIDOS Y COMUNIDADES CON ESTATUS "NO CERTIFICADO" REPRESENTA SÓLO UNA ESTIMACIÓN, TODA VEZ QUE SE OBTUVO DE APLICAR EL PORCENTAJE DE HOMBRES Y MUJERES IDENTIFICADOS EN EJIDOS Y COMUNIDADES "CERTIFICADOS" DE LA ENTIDAD FEDERATIVA CORRESPONDIENTE”.</t>
    </r>
  </si>
  <si>
    <r>
      <t xml:space="preserve">NÚCLEOS AGRARIOS CERTIFICADOS
</t>
    </r>
    <r>
      <rPr>
        <b/>
        <sz val="20"/>
        <color indexed="9"/>
        <rFont val="Noto Sans"/>
        <family val="2"/>
      </rPr>
      <t>NÚMERO DE SUJETOS CON CALIDAD DE EJIDATARIO, POSESIONARIO, COMUNERO O AVECINDADO QUE CUENTAN CON POR LO MENOS UN CERTIFICADO PARCELARIO O DE USO COMÚN VIGENTE O AQUELLOS QUE TIENEN LA CALIDAD DE EJIDATARIO O COMUNERO AUN CUANDO NO SE LES HA EXPEDIDO DOCUMENTOS.</t>
    </r>
  </si>
  <si>
    <r>
      <t xml:space="preserve">NÚCLEOS AGRARIOS NO CERTIFICADOS
</t>
    </r>
    <r>
      <rPr>
        <b/>
        <sz val="20"/>
        <color indexed="9"/>
        <rFont val="Noto Sans"/>
        <family val="2"/>
      </rPr>
      <t>SUJETOS AGRARIOS RECONOCIDOS CON CALIDAD EJIDATARIO/COMUNERO POR RESOLUCIÓN PRESIDENCIAL O SENTENCIA DE TRIBUNAL AGRARIO EN EJIDOS Y COMUNIDADES NO CERTIFICADOS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</si>
</sst>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indexed="8"/>
      <name val="Noto Sans"/>
      <family val="2"/>
    </font>
    <font>
      <sz val="11"/>
      <color theme="1"/>
      <name val="Noto Sans"/>
      <family val="2"/>
    </font>
    <font>
      <b/>
      <sz val="10"/>
      <color indexed="8"/>
      <name val="Noto Sans"/>
      <family val="2"/>
    </font>
    <font>
      <sz val="14"/>
      <color indexed="8"/>
      <name val="Noto Sans"/>
      <family val="2"/>
    </font>
    <font>
      <sz val="10"/>
      <color rgb="FF4E232E"/>
      <name val="Noto Sans"/>
      <family val="2"/>
    </font>
    <font>
      <sz val="12"/>
      <color rgb="FF4E232E"/>
      <name val="Noto Sans"/>
      <family val="2"/>
    </font>
    <font>
      <sz val="12"/>
      <color indexed="8"/>
      <name val="Noto Sans"/>
      <family val="2"/>
    </font>
    <font>
      <sz val="12"/>
      <name val="Noto Sans"/>
      <family val="2"/>
    </font>
    <font>
      <u/>
      <sz val="12"/>
      <color indexed="8"/>
      <name val="Noto Sans"/>
      <family val="2"/>
    </font>
    <font>
      <sz val="12"/>
      <color theme="0"/>
      <name val="Noto Sans"/>
      <family val="2"/>
    </font>
    <font>
      <sz val="12"/>
      <color theme="1"/>
      <name val="Noto Sans"/>
      <family val="2"/>
    </font>
    <font>
      <b/>
      <sz val="20"/>
      <color rgb="FF4E232E"/>
      <name val="Noto Sans"/>
      <family val="2"/>
    </font>
    <font>
      <b/>
      <sz val="40"/>
      <color rgb="FF4E232E"/>
      <name val="Noto Sans"/>
      <family val="2"/>
    </font>
    <font>
      <b/>
      <sz val="14"/>
      <color rgb="FF4E232E"/>
      <name val="Noto Sans"/>
      <family val="2"/>
    </font>
    <font>
      <b/>
      <sz val="20"/>
      <color theme="0"/>
      <name val="Noto Sans"/>
      <family val="2"/>
    </font>
    <font>
      <sz val="20"/>
      <color rgb="FF4E232E"/>
      <name val="Noto Sans"/>
      <family val="2"/>
    </font>
    <font>
      <sz val="20"/>
      <name val="Noto Sans"/>
      <family val="2"/>
    </font>
    <font>
      <sz val="20"/>
      <color theme="1"/>
      <name val="Noto Sans"/>
      <family val="2"/>
    </font>
    <font>
      <sz val="20"/>
      <color indexed="8"/>
      <name val="Noto Sans"/>
      <family val="2"/>
    </font>
    <font>
      <b/>
      <sz val="20"/>
      <color rgb="FFFF0000"/>
      <name val="Noto Sans"/>
      <family val="2"/>
    </font>
    <font>
      <u/>
      <sz val="20"/>
      <color rgb="FF4E232E"/>
      <name val="Noto Sans"/>
      <family val="2"/>
    </font>
    <font>
      <sz val="20"/>
      <color indexed="25"/>
      <name val="Noto Sans"/>
      <family val="2"/>
    </font>
    <font>
      <b/>
      <sz val="20"/>
      <color indexed="25"/>
      <name val="Noto Sans"/>
      <family val="2"/>
    </font>
    <font>
      <b/>
      <i/>
      <sz val="20"/>
      <color indexed="25"/>
      <name val="Noto Sans"/>
      <family val="2"/>
    </font>
    <font>
      <b/>
      <sz val="20"/>
      <color indexed="9"/>
      <name val="Noto Sans"/>
      <family val="2"/>
    </font>
    <font>
      <b/>
      <i/>
      <sz val="16"/>
      <color rgb="FF4E232E"/>
      <name val="Noto Sans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B38E5D"/>
        <bgColor indexed="64"/>
      </patternFill>
    </fill>
    <fill>
      <patternFill patternType="solid">
        <fgColor rgb="FFF5F0E7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D4C19C"/>
        <bgColor indexed="64"/>
      </patternFill>
    </fill>
  </fills>
  <borders count="4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 style="medium">
        <color rgb="FF621132"/>
      </right>
      <top style="thin">
        <color rgb="FFD4C19C"/>
      </top>
      <bottom/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thin">
        <color rgb="FFD4C19C"/>
      </bottom>
      <diagonal/>
    </border>
    <border>
      <left/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/>
      <right/>
      <top style="medium">
        <color rgb="FF800000"/>
      </top>
      <bottom/>
      <diagonal/>
    </border>
    <border>
      <left/>
      <right style="thin">
        <color rgb="FF800000"/>
      </right>
      <top/>
      <bottom/>
      <diagonal/>
    </border>
    <border>
      <left style="thin">
        <color rgb="FFD4C19C"/>
      </left>
      <right/>
      <top style="thin">
        <color rgb="FFD4C19C"/>
      </top>
      <bottom style="thin">
        <color rgb="FFD4C19C"/>
      </bottom>
      <diagonal/>
    </border>
    <border>
      <left style="thin">
        <color rgb="FFD4C19C"/>
      </left>
      <right/>
      <top style="thin">
        <color rgb="FFD4C19C"/>
      </top>
      <bottom style="medium">
        <color rgb="FF621132"/>
      </bottom>
      <diagonal/>
    </border>
    <border>
      <left/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800000"/>
      </left>
      <right style="thin">
        <color rgb="FFD4C19C"/>
      </right>
      <top style="medium">
        <color rgb="FF800000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medium">
        <color rgb="FF800000"/>
      </top>
      <bottom style="thin">
        <color rgb="FFD4C19C"/>
      </bottom>
      <diagonal/>
    </border>
    <border>
      <left style="thin">
        <color rgb="FFD4C19C"/>
      </left>
      <right style="medium">
        <color rgb="FF800000"/>
      </right>
      <top style="medium">
        <color rgb="FF800000"/>
      </top>
      <bottom style="thin">
        <color rgb="FFD4C19C"/>
      </bottom>
      <diagonal/>
    </border>
    <border>
      <left style="medium">
        <color rgb="FF800000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800000"/>
      </right>
      <top style="thin">
        <color rgb="FFD4C19C"/>
      </top>
      <bottom style="thin">
        <color rgb="FFD4C19C"/>
      </bottom>
      <diagonal/>
    </border>
    <border>
      <left style="medium">
        <color rgb="FF800000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medium">
        <color rgb="FF800000"/>
      </left>
      <right style="thin">
        <color rgb="FFD4C19C"/>
      </right>
      <top style="medium">
        <color rgb="FF621132"/>
      </top>
      <bottom style="medium">
        <color rgb="FF800000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medium">
        <color rgb="FF800000"/>
      </bottom>
      <diagonal/>
    </border>
    <border>
      <left style="thin">
        <color rgb="FFD4C19C"/>
      </left>
      <right style="medium">
        <color rgb="FF800000"/>
      </right>
      <top style="medium">
        <color rgb="FF621132"/>
      </top>
      <bottom style="medium">
        <color rgb="FF800000"/>
      </bottom>
      <diagonal/>
    </border>
    <border>
      <left style="thin">
        <color rgb="FFD4C19C"/>
      </left>
      <right style="medium">
        <color rgb="FF800000"/>
      </right>
      <top style="thin">
        <color rgb="FFD4C19C"/>
      </top>
      <bottom style="medium">
        <color rgb="FF621132"/>
      </bottom>
      <diagonal/>
    </border>
    <border>
      <left/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/>
      <right style="thin">
        <color rgb="FFD4C19C"/>
      </right>
      <top style="thin">
        <color rgb="FFD4C19C"/>
      </top>
      <bottom/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/>
      <top/>
      <bottom style="thin">
        <color rgb="FFD4C19C"/>
      </bottom>
      <diagonal/>
    </border>
    <border>
      <left style="medium">
        <color rgb="FF800000"/>
      </left>
      <right style="thin">
        <color rgb="FFD4C19C"/>
      </right>
      <top style="thin">
        <color rgb="FFD4C19C"/>
      </top>
      <bottom style="medium">
        <color rgb="FF800000"/>
      </bottom>
      <diagonal/>
    </border>
    <border>
      <left style="thin">
        <color rgb="FFD4C19C"/>
      </left>
      <right style="medium">
        <color rgb="FF800000"/>
      </right>
      <top style="thin">
        <color rgb="FFD4C19C"/>
      </top>
      <bottom style="medium">
        <color rgb="FF800000"/>
      </bottom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9" fillId="28" borderId="1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1" borderId="4" applyNumberFormat="0" applyFont="0" applyAlignment="0" applyProtection="0"/>
    <xf numFmtId="0" fontId="12" fillId="2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</cellStyleXfs>
  <cellXfs count="92">
    <xf numFmtId="0" fontId="0" fillId="0" borderId="0" xfId="0"/>
    <xf numFmtId="0" fontId="18" fillId="0" borderId="0" xfId="0" applyFont="1"/>
    <xf numFmtId="0" fontId="19" fillId="0" borderId="0" xfId="34" applyFont="1"/>
    <xf numFmtId="0" fontId="20" fillId="0" borderId="0" xfId="34" applyFont="1" applyBorder="1" applyAlignment="1">
      <alignment vertical="center"/>
    </xf>
    <xf numFmtId="0" fontId="21" fillId="0" borderId="0" xfId="34" applyFont="1"/>
    <xf numFmtId="0" fontId="18" fillId="0" borderId="0" xfId="0" applyFont="1" applyFill="1"/>
    <xf numFmtId="0" fontId="23" fillId="0" borderId="0" xfId="34" applyFont="1"/>
    <xf numFmtId="0" fontId="22" fillId="0" borderId="0" xfId="0" applyFont="1"/>
    <xf numFmtId="0" fontId="22" fillId="0" borderId="0" xfId="0" applyFont="1" applyFill="1"/>
    <xf numFmtId="0" fontId="24" fillId="0" borderId="0" xfId="0" applyFont="1"/>
    <xf numFmtId="3" fontId="24" fillId="0" borderId="0" xfId="0" applyNumberFormat="1" applyFont="1"/>
    <xf numFmtId="0" fontId="26" fillId="0" borderId="0" xfId="0" applyFont="1"/>
    <xf numFmtId="0" fontId="27" fillId="0" borderId="0" xfId="0" applyFont="1"/>
    <xf numFmtId="0" fontId="21" fillId="0" borderId="0" xfId="0" applyFont="1"/>
    <xf numFmtId="0" fontId="25" fillId="0" borderId="0" xfId="34" applyFont="1"/>
    <xf numFmtId="0" fontId="28" fillId="0" borderId="0" xfId="34" applyFont="1"/>
    <xf numFmtId="0" fontId="30" fillId="0" borderId="0" xfId="34" applyFont="1" applyAlignment="1">
      <alignment horizontal="center"/>
    </xf>
    <xf numFmtId="3" fontId="31" fillId="33" borderId="18" xfId="34" applyNumberFormat="1" applyFont="1" applyFill="1" applyBorder="1"/>
    <xf numFmtId="0" fontId="24" fillId="0" borderId="20" xfId="0" applyFont="1" applyBorder="1"/>
    <xf numFmtId="0" fontId="24" fillId="0" borderId="19" xfId="0" applyFont="1" applyBorder="1"/>
    <xf numFmtId="0" fontId="32" fillId="34" borderId="24" xfId="34" applyFont="1" applyFill="1" applyBorder="1" applyAlignment="1">
      <alignment horizontal="center" vertical="center"/>
    </xf>
    <xf numFmtId="0" fontId="32" fillId="34" borderId="26" xfId="34" applyFont="1" applyFill="1" applyBorder="1" applyAlignment="1">
      <alignment horizontal="center" vertical="center"/>
    </xf>
    <xf numFmtId="0" fontId="32" fillId="34" borderId="34" xfId="34" applyFont="1" applyFill="1" applyBorder="1" applyAlignment="1">
      <alignment horizontal="center" vertical="center" wrapText="1"/>
    </xf>
    <xf numFmtId="0" fontId="32" fillId="34" borderId="16" xfId="34" applyFont="1" applyFill="1" applyBorder="1" applyAlignment="1">
      <alignment horizontal="center" vertical="center"/>
    </xf>
    <xf numFmtId="0" fontId="32" fillId="34" borderId="16" xfId="34" applyFont="1" applyFill="1" applyBorder="1" applyAlignment="1">
      <alignment horizontal="center" vertical="center" wrapText="1"/>
    </xf>
    <xf numFmtId="0" fontId="32" fillId="34" borderId="17" xfId="34" applyFont="1" applyFill="1" applyBorder="1" applyAlignment="1">
      <alignment horizontal="center" vertical="center" wrapText="1"/>
    </xf>
    <xf numFmtId="0" fontId="32" fillId="34" borderId="27" xfId="34" applyFont="1" applyFill="1" applyBorder="1" applyAlignment="1">
      <alignment horizontal="center" vertical="center"/>
    </xf>
    <xf numFmtId="0" fontId="32" fillId="34" borderId="28" xfId="34" applyFont="1" applyFill="1" applyBorder="1" applyAlignment="1">
      <alignment horizontal="center" vertical="center"/>
    </xf>
    <xf numFmtId="0" fontId="32" fillId="32" borderId="23" xfId="34" applyFont="1" applyFill="1" applyBorder="1" applyAlignment="1">
      <alignment horizontal="center" vertical="center" wrapText="1"/>
    </xf>
    <xf numFmtId="0" fontId="32" fillId="32" borderId="11" xfId="34" applyFont="1" applyFill="1" applyBorder="1" applyAlignment="1">
      <alignment horizontal="center" vertical="center" wrapText="1"/>
    </xf>
    <xf numFmtId="0" fontId="32" fillId="32" borderId="13" xfId="34" applyFont="1" applyFill="1" applyBorder="1" applyAlignment="1">
      <alignment horizontal="center" vertical="center" wrapText="1"/>
    </xf>
    <xf numFmtId="0" fontId="32" fillId="32" borderId="38" xfId="34" applyFont="1" applyFill="1" applyBorder="1" applyAlignment="1">
      <alignment horizontal="center" vertical="center"/>
    </xf>
    <xf numFmtId="0" fontId="32" fillId="32" borderId="39" xfId="34" applyFont="1" applyFill="1" applyBorder="1" applyAlignment="1">
      <alignment horizontal="center" vertical="center"/>
    </xf>
    <xf numFmtId="0" fontId="32" fillId="32" borderId="35" xfId="34" applyFont="1" applyFill="1" applyBorder="1" applyAlignment="1">
      <alignment horizontal="center" vertical="center" wrapText="1"/>
    </xf>
    <xf numFmtId="0" fontId="32" fillId="32" borderId="9" xfId="34" applyFont="1" applyFill="1" applyBorder="1" applyAlignment="1">
      <alignment horizontal="center" vertical="center" wrapText="1"/>
    </xf>
    <xf numFmtId="0" fontId="32" fillId="32" borderId="10" xfId="34" applyFont="1" applyFill="1" applyBorder="1" applyAlignment="1">
      <alignment horizontal="center" vertical="center" wrapText="1"/>
    </xf>
    <xf numFmtId="0" fontId="33" fillId="0" borderId="36" xfId="34" applyFont="1" applyBorder="1"/>
    <xf numFmtId="0" fontId="33" fillId="0" borderId="37" xfId="34" applyFont="1" applyBorder="1"/>
    <xf numFmtId="3" fontId="33" fillId="0" borderId="24" xfId="0" applyNumberFormat="1" applyFont="1" applyBorder="1"/>
    <xf numFmtId="3" fontId="33" fillId="0" borderId="25" xfId="0" applyNumberFormat="1" applyFont="1" applyBorder="1"/>
    <xf numFmtId="3" fontId="33" fillId="33" borderId="25" xfId="0" applyNumberFormat="1" applyFont="1" applyFill="1" applyBorder="1"/>
    <xf numFmtId="3" fontId="33" fillId="0" borderId="25" xfId="34" applyNumberFormat="1" applyFont="1" applyBorder="1"/>
    <xf numFmtId="3" fontId="33" fillId="35" borderId="26" xfId="0" applyNumberFormat="1" applyFont="1" applyFill="1" applyBorder="1"/>
    <xf numFmtId="3" fontId="33" fillId="0" borderId="24" xfId="34" applyNumberFormat="1" applyFont="1" applyBorder="1"/>
    <xf numFmtId="3" fontId="34" fillId="0" borderId="25" xfId="37" applyNumberFormat="1" applyFont="1" applyFill="1" applyBorder="1"/>
    <xf numFmtId="3" fontId="34" fillId="0" borderId="25" xfId="0" applyNumberFormat="1" applyFont="1" applyFill="1" applyBorder="1"/>
    <xf numFmtId="0" fontId="33" fillId="0" borderId="12" xfId="34" applyFont="1" applyBorder="1"/>
    <xf numFmtId="0" fontId="33" fillId="0" borderId="21" xfId="34" applyFont="1" applyBorder="1"/>
    <xf numFmtId="3" fontId="33" fillId="0" borderId="27" xfId="0" applyNumberFormat="1" applyFont="1" applyBorder="1"/>
    <xf numFmtId="3" fontId="33" fillId="0" borderId="11" xfId="0" applyNumberFormat="1" applyFont="1" applyBorder="1"/>
    <xf numFmtId="3" fontId="33" fillId="33" borderId="11" xfId="0" applyNumberFormat="1" applyFont="1" applyFill="1" applyBorder="1"/>
    <xf numFmtId="3" fontId="33" fillId="0" borderId="11" xfId="34" applyNumberFormat="1" applyFont="1" applyBorder="1"/>
    <xf numFmtId="3" fontId="33" fillId="35" borderId="28" xfId="0" applyNumberFormat="1" applyFont="1" applyFill="1" applyBorder="1"/>
    <xf numFmtId="3" fontId="33" fillId="0" borderId="27" xfId="34" applyNumberFormat="1" applyFont="1" applyBorder="1"/>
    <xf numFmtId="3" fontId="34" fillId="0" borderId="11" xfId="37" applyNumberFormat="1" applyFont="1" applyFill="1" applyBorder="1"/>
    <xf numFmtId="3" fontId="34" fillId="0" borderId="11" xfId="0" applyNumberFormat="1" applyFont="1" applyFill="1" applyBorder="1"/>
    <xf numFmtId="0" fontId="33" fillId="0" borderId="27" xfId="0" applyFont="1" applyBorder="1"/>
    <xf numFmtId="0" fontId="33" fillId="0" borderId="11" xfId="0" applyFont="1" applyBorder="1"/>
    <xf numFmtId="0" fontId="33" fillId="0" borderId="11" xfId="0" applyFont="1" applyFill="1" applyBorder="1"/>
    <xf numFmtId="0" fontId="33" fillId="0" borderId="21" xfId="34" applyFont="1" applyBorder="1" applyAlignment="1">
      <alignment wrapText="1"/>
    </xf>
    <xf numFmtId="0" fontId="33" fillId="0" borderId="14" xfId="34" applyFont="1" applyBorder="1"/>
    <xf numFmtId="0" fontId="33" fillId="0" borderId="22" xfId="34" applyFont="1" applyBorder="1"/>
    <xf numFmtId="3" fontId="33" fillId="0" borderId="29" xfId="0" applyNumberFormat="1" applyFont="1" applyBorder="1"/>
    <xf numFmtId="3" fontId="33" fillId="0" borderId="15" xfId="0" applyNumberFormat="1" applyFont="1" applyBorder="1"/>
    <xf numFmtId="3" fontId="33" fillId="33" borderId="15" xfId="0" applyNumberFormat="1" applyFont="1" applyFill="1" applyBorder="1"/>
    <xf numFmtId="3" fontId="33" fillId="35" borderId="33" xfId="0" applyNumberFormat="1" applyFont="1" applyFill="1" applyBorder="1"/>
    <xf numFmtId="3" fontId="34" fillId="0" borderId="9" xfId="37" applyNumberFormat="1" applyFont="1" applyFill="1" applyBorder="1"/>
    <xf numFmtId="0" fontId="35" fillId="0" borderId="0" xfId="34" applyFont="1" applyFill="1" applyBorder="1" applyAlignment="1">
      <alignment horizontal="right"/>
    </xf>
    <xf numFmtId="3" fontId="29" fillId="33" borderId="30" xfId="34" applyNumberFormat="1" applyFont="1" applyFill="1" applyBorder="1"/>
    <xf numFmtId="3" fontId="29" fillId="33" borderId="31" xfId="34" applyNumberFormat="1" applyFont="1" applyFill="1" applyBorder="1"/>
    <xf numFmtId="3" fontId="29" fillId="33" borderId="32" xfId="34" applyNumberFormat="1" applyFont="1" applyFill="1" applyBorder="1"/>
    <xf numFmtId="0" fontId="35" fillId="0" borderId="0" xfId="34" applyFont="1" applyBorder="1"/>
    <xf numFmtId="3" fontId="35" fillId="0" borderId="0" xfId="34" applyNumberFormat="1" applyFont="1" applyBorder="1"/>
    <xf numFmtId="3" fontId="35" fillId="0" borderId="0" xfId="34" applyNumberFormat="1" applyFont="1"/>
    <xf numFmtId="0" fontId="35" fillId="0" borderId="0" xfId="34" applyFont="1"/>
    <xf numFmtId="0" fontId="36" fillId="0" borderId="0" xfId="0" applyFont="1"/>
    <xf numFmtId="0" fontId="35" fillId="0" borderId="0" xfId="34" applyFont="1" applyFill="1"/>
    <xf numFmtId="3" fontId="35" fillId="0" borderId="0" xfId="34" applyNumberFormat="1" applyFont="1" applyFill="1" applyBorder="1"/>
    <xf numFmtId="3" fontId="37" fillId="0" borderId="0" xfId="34" applyNumberFormat="1" applyFont="1" applyFill="1" applyBorder="1"/>
    <xf numFmtId="0" fontId="37" fillId="0" borderId="0" xfId="34" applyFont="1" applyFill="1" applyBorder="1"/>
    <xf numFmtId="0" fontId="37" fillId="0" borderId="0" xfId="0" applyFont="1" applyFill="1" applyBorder="1"/>
    <xf numFmtId="0" fontId="33" fillId="0" borderId="0" xfId="34" applyFont="1"/>
    <xf numFmtId="3" fontId="33" fillId="0" borderId="0" xfId="34" applyNumberFormat="1" applyFont="1"/>
    <xf numFmtId="0" fontId="33" fillId="0" borderId="0" xfId="34" applyFont="1" applyFill="1"/>
    <xf numFmtId="3" fontId="33" fillId="0" borderId="0" xfId="0" applyNumberFormat="1" applyFont="1"/>
    <xf numFmtId="0" fontId="38" fillId="0" borderId="0" xfId="34" applyFont="1" applyAlignment="1">
      <alignment horizontal="right"/>
    </xf>
    <xf numFmtId="0" fontId="33" fillId="0" borderId="0" xfId="34" applyFont="1" applyAlignment="1">
      <alignment vertical="top"/>
    </xf>
    <xf numFmtId="0" fontId="33" fillId="0" borderId="0" xfId="0" applyFont="1"/>
    <xf numFmtId="0" fontId="33" fillId="0" borderId="0" xfId="34" applyFont="1" applyBorder="1" applyAlignment="1">
      <alignment vertical="top"/>
    </xf>
    <xf numFmtId="0" fontId="33" fillId="0" borderId="0" xfId="0" applyFont="1" applyFill="1"/>
    <xf numFmtId="0" fontId="29" fillId="0" borderId="0" xfId="34" applyFont="1" applyBorder="1" applyAlignment="1">
      <alignment horizontal="left" vertical="top" wrapText="1"/>
    </xf>
    <xf numFmtId="0" fontId="43" fillId="0" borderId="0" xfId="34" applyFont="1"/>
  </cellXfs>
  <cellStyles count="5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10" xfId="32"/>
    <cellStyle name="Normal 11" xfId="33"/>
    <cellStyle name="Normal 2" xfId="34"/>
    <cellStyle name="Normal 2 2" xfId="35"/>
    <cellStyle name="Normal 3" xfId="36"/>
    <cellStyle name="Normal 3 2" xfId="37"/>
    <cellStyle name="Normal 4" xfId="38"/>
    <cellStyle name="Normal 5" xfId="39"/>
    <cellStyle name="Normal 5 2" xfId="40"/>
    <cellStyle name="Normal 5 3" xfId="41"/>
    <cellStyle name="Normal 5 4" xfId="42"/>
    <cellStyle name="Normal 6" xfId="43"/>
    <cellStyle name="Normal 7" xfId="44"/>
    <cellStyle name="Normal 8" xfId="45"/>
    <cellStyle name="Normal 9" xfId="46"/>
    <cellStyle name="Notas 2" xfId="47"/>
    <cellStyle name="Salida" xfId="48" builtinId="21" customBuiltin="1"/>
    <cellStyle name="Texto de advertencia" xfId="49" builtinId="11" customBuiltin="1"/>
    <cellStyle name="Texto explicativo" xfId="50" builtinId="53" customBuiltin="1"/>
    <cellStyle name="Título 2" xfId="51" builtinId="17" customBuiltin="1"/>
    <cellStyle name="Título 3" xfId="52" builtinId="18" customBuiltin="1"/>
    <cellStyle name="Título 4" xfId="53"/>
    <cellStyle name="Total" xfId="54" builtinId="25" customBuiltin="1"/>
  </cellStyles>
  <dxfs count="0"/>
  <tableStyles count="0" defaultTableStyle="TableStyleMedium2" defaultPivotStyle="PivotStyleLight16"/>
  <colors>
    <mruColors>
      <color rgb="FF800000"/>
      <color rgb="FFD4C19C"/>
      <color rgb="FFF5F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64"/>
  <sheetViews>
    <sheetView showGridLines="0" tabSelected="1" topLeftCell="A19" zoomScale="40" zoomScaleNormal="40" zoomScalePageLayoutView="70" workbookViewId="0">
      <selection activeCell="A11" sqref="A11:IV43"/>
    </sheetView>
  </sheetViews>
  <sheetFormatPr baseColWidth="10" defaultRowHeight="17.25" x14ac:dyDescent="0.4"/>
  <cols>
    <col min="1" max="1" width="3" style="1" customWidth="1"/>
    <col min="2" max="2" width="10.42578125" style="1" customWidth="1"/>
    <col min="3" max="3" width="53.5703125" style="1" customWidth="1"/>
    <col min="4" max="27" width="20.85546875" style="1" customWidth="1"/>
    <col min="28" max="28" width="2" style="1" customWidth="1"/>
    <col min="29" max="16384" width="11.42578125" style="1"/>
  </cols>
  <sheetData>
    <row r="1" spans="2:28" ht="114.75" customHeight="1" x14ac:dyDescent="1.45">
      <c r="B1" s="16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3" spans="2:28" ht="19.5" x14ac:dyDescent="0.45"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</row>
    <row r="4" spans="2:28" ht="42" customHeight="1" x14ac:dyDescent="0.55000000000000004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8" s="9" customFormat="1" ht="27" x14ac:dyDescent="0.6">
      <c r="B5" s="91" t="s">
        <v>61</v>
      </c>
      <c r="C5" s="6"/>
      <c r="D5" s="6"/>
      <c r="E5" s="6"/>
      <c r="F5" s="6"/>
      <c r="G5" s="6"/>
      <c r="H5" s="6"/>
      <c r="I5" s="6"/>
      <c r="J5" s="14"/>
      <c r="K5" s="14"/>
      <c r="L5" s="15"/>
      <c r="M5" s="15"/>
      <c r="N5" s="15"/>
      <c r="O5" s="15"/>
      <c r="P5" s="15"/>
      <c r="S5" s="15"/>
      <c r="T5" s="15"/>
      <c r="U5" s="15"/>
      <c r="V5" s="15"/>
      <c r="W5" s="15"/>
      <c r="X5" s="15"/>
      <c r="Y5" s="15"/>
      <c r="Z5" s="15"/>
    </row>
    <row r="6" spans="2:28" s="9" customFormat="1" ht="27" x14ac:dyDescent="0.6">
      <c r="B6" s="91" t="s">
        <v>62</v>
      </c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5"/>
      <c r="P6" s="15"/>
      <c r="S6" s="15"/>
      <c r="T6" s="15"/>
      <c r="U6" s="15"/>
      <c r="V6" s="15"/>
      <c r="W6" s="15"/>
      <c r="X6" s="15"/>
      <c r="Y6" s="15"/>
      <c r="Z6" s="15"/>
    </row>
    <row r="7" spans="2:28" ht="7.5" customHeight="1" thickBot="1" x14ac:dyDescent="0.45"/>
    <row r="8" spans="2:28" s="13" customFormat="1" ht="167.25" customHeight="1" x14ac:dyDescent="0.55000000000000004">
      <c r="B8" s="20" t="s">
        <v>0</v>
      </c>
      <c r="C8" s="21"/>
      <c r="D8" s="22" t="s">
        <v>66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4" t="s">
        <v>67</v>
      </c>
      <c r="T8" s="24"/>
      <c r="U8" s="24"/>
      <c r="V8" s="24"/>
      <c r="W8" s="24"/>
      <c r="X8" s="24"/>
      <c r="Y8" s="24"/>
      <c r="Z8" s="24"/>
      <c r="AA8" s="25"/>
    </row>
    <row r="9" spans="2:28" s="13" customFormat="1" ht="84.75" customHeight="1" x14ac:dyDescent="0.55000000000000004">
      <c r="B9" s="26"/>
      <c r="C9" s="27"/>
      <c r="D9" s="28" t="s">
        <v>6</v>
      </c>
      <c r="E9" s="29"/>
      <c r="F9" s="29"/>
      <c r="G9" s="29" t="s">
        <v>7</v>
      </c>
      <c r="H9" s="29"/>
      <c r="I9" s="29"/>
      <c r="J9" s="29" t="s">
        <v>8</v>
      </c>
      <c r="K9" s="29"/>
      <c r="L9" s="29"/>
      <c r="M9" s="29" t="s">
        <v>9</v>
      </c>
      <c r="N9" s="29"/>
      <c r="O9" s="29"/>
      <c r="P9" s="29" t="s">
        <v>13</v>
      </c>
      <c r="Q9" s="29"/>
      <c r="R9" s="29"/>
      <c r="S9" s="29" t="s">
        <v>14</v>
      </c>
      <c r="T9" s="29"/>
      <c r="U9" s="29"/>
      <c r="V9" s="29" t="s">
        <v>15</v>
      </c>
      <c r="W9" s="29"/>
      <c r="X9" s="29"/>
      <c r="Y9" s="29" t="s">
        <v>19</v>
      </c>
      <c r="Z9" s="29"/>
      <c r="AA9" s="30"/>
    </row>
    <row r="10" spans="2:28" s="13" customFormat="1" ht="30" customHeight="1" thickBot="1" x14ac:dyDescent="0.6">
      <c r="B10" s="31" t="s">
        <v>2</v>
      </c>
      <c r="C10" s="32" t="s">
        <v>3</v>
      </c>
      <c r="D10" s="33" t="s">
        <v>4</v>
      </c>
      <c r="E10" s="34" t="s">
        <v>5</v>
      </c>
      <c r="F10" s="34" t="s">
        <v>1</v>
      </c>
      <c r="G10" s="34" t="s">
        <v>4</v>
      </c>
      <c r="H10" s="34" t="s">
        <v>5</v>
      </c>
      <c r="I10" s="34" t="s">
        <v>1</v>
      </c>
      <c r="J10" s="34" t="s">
        <v>4</v>
      </c>
      <c r="K10" s="34" t="s">
        <v>5</v>
      </c>
      <c r="L10" s="34" t="s">
        <v>1</v>
      </c>
      <c r="M10" s="34" t="s">
        <v>4</v>
      </c>
      <c r="N10" s="34" t="s">
        <v>5</v>
      </c>
      <c r="O10" s="34" t="s">
        <v>1</v>
      </c>
      <c r="P10" s="34" t="s">
        <v>4</v>
      </c>
      <c r="Q10" s="34" t="s">
        <v>5</v>
      </c>
      <c r="R10" s="34" t="s">
        <v>1</v>
      </c>
      <c r="S10" s="34" t="s">
        <v>4</v>
      </c>
      <c r="T10" s="34" t="s">
        <v>5</v>
      </c>
      <c r="U10" s="34" t="s">
        <v>1</v>
      </c>
      <c r="V10" s="34" t="s">
        <v>4</v>
      </c>
      <c r="W10" s="34" t="s">
        <v>5</v>
      </c>
      <c r="X10" s="34" t="s">
        <v>1</v>
      </c>
      <c r="Y10" s="34" t="s">
        <v>4</v>
      </c>
      <c r="Z10" s="34" t="s">
        <v>5</v>
      </c>
      <c r="AA10" s="35" t="s">
        <v>1</v>
      </c>
    </row>
    <row r="11" spans="2:28" s="9" customFormat="1" ht="33" customHeight="1" x14ac:dyDescent="0.75">
      <c r="B11" s="36">
        <v>1</v>
      </c>
      <c r="C11" s="37" t="s">
        <v>29</v>
      </c>
      <c r="D11" s="38">
        <v>9967</v>
      </c>
      <c r="E11" s="39">
        <v>3797</v>
      </c>
      <c r="F11" s="40">
        <v>13764</v>
      </c>
      <c r="G11" s="39">
        <v>407</v>
      </c>
      <c r="H11" s="39">
        <v>176</v>
      </c>
      <c r="I11" s="40">
        <v>583</v>
      </c>
      <c r="J11" s="39">
        <v>3048</v>
      </c>
      <c r="K11" s="39">
        <v>995</v>
      </c>
      <c r="L11" s="40">
        <v>4043</v>
      </c>
      <c r="M11" s="39">
        <v>1743</v>
      </c>
      <c r="N11" s="39">
        <v>582</v>
      </c>
      <c r="O11" s="40">
        <v>2325</v>
      </c>
      <c r="P11" s="41">
        <f>D11+G11+J11+M11</f>
        <v>15165</v>
      </c>
      <c r="Q11" s="41">
        <f>E11+H11+K11+N11</f>
        <v>5550</v>
      </c>
      <c r="R11" s="42">
        <f>SUM(P11:Q11)</f>
        <v>20715</v>
      </c>
      <c r="S11" s="43">
        <v>0</v>
      </c>
      <c r="T11" s="41">
        <v>0</v>
      </c>
      <c r="U11" s="40">
        <v>0</v>
      </c>
      <c r="V11" s="44">
        <v>0</v>
      </c>
      <c r="W11" s="44">
        <v>0</v>
      </c>
      <c r="X11" s="40">
        <v>0</v>
      </c>
      <c r="Y11" s="45">
        <f>SUM(S11,V11)</f>
        <v>0</v>
      </c>
      <c r="Z11" s="45">
        <f>SUM(T11,W11)</f>
        <v>0</v>
      </c>
      <c r="AA11" s="42">
        <f>SUM(Y11:Z11)</f>
        <v>0</v>
      </c>
      <c r="AB11" s="10"/>
    </row>
    <row r="12" spans="2:28" s="9" customFormat="1" ht="33" customHeight="1" x14ac:dyDescent="0.75">
      <c r="B12" s="46">
        <v>2</v>
      </c>
      <c r="C12" s="47" t="s">
        <v>30</v>
      </c>
      <c r="D12" s="48">
        <v>10573</v>
      </c>
      <c r="E12" s="49">
        <v>5981</v>
      </c>
      <c r="F12" s="50">
        <v>16554</v>
      </c>
      <c r="G12" s="49">
        <v>136</v>
      </c>
      <c r="H12" s="49">
        <v>106</v>
      </c>
      <c r="I12" s="50">
        <v>242</v>
      </c>
      <c r="J12" s="49">
        <v>1077</v>
      </c>
      <c r="K12" s="49">
        <v>492</v>
      </c>
      <c r="L12" s="50">
        <v>1569</v>
      </c>
      <c r="M12" s="49">
        <v>576</v>
      </c>
      <c r="N12" s="49">
        <v>255</v>
      </c>
      <c r="O12" s="50">
        <v>831</v>
      </c>
      <c r="P12" s="51">
        <f t="shared" ref="P12:P42" si="0">D12+G12+J12+M12</f>
        <v>12362</v>
      </c>
      <c r="Q12" s="51">
        <f t="shared" ref="Q12:Q42" si="1">E12+H12+K12+N12</f>
        <v>6834</v>
      </c>
      <c r="R12" s="52">
        <f t="shared" ref="R12:R42" si="2">SUM(P12:Q12)</f>
        <v>19196</v>
      </c>
      <c r="S12" s="53">
        <v>247</v>
      </c>
      <c r="T12" s="51">
        <v>139</v>
      </c>
      <c r="U12" s="50">
        <v>386</v>
      </c>
      <c r="V12" s="54">
        <v>0</v>
      </c>
      <c r="W12" s="54">
        <v>0</v>
      </c>
      <c r="X12" s="50">
        <v>0</v>
      </c>
      <c r="Y12" s="55">
        <f t="shared" ref="Y12:Y42" si="3">SUM(S12,V12)</f>
        <v>247</v>
      </c>
      <c r="Z12" s="55">
        <f t="shared" ref="Z12:Z42" si="4">SUM(T12,W12)</f>
        <v>139</v>
      </c>
      <c r="AA12" s="52">
        <f t="shared" ref="AA12:AA42" si="5">SUM(Y12:Z12)</f>
        <v>386</v>
      </c>
      <c r="AB12" s="10"/>
    </row>
    <row r="13" spans="2:28" s="9" customFormat="1" ht="33" customHeight="1" x14ac:dyDescent="0.75">
      <c r="B13" s="46">
        <v>3</v>
      </c>
      <c r="C13" s="47" t="s">
        <v>31</v>
      </c>
      <c r="D13" s="56">
        <v>5133</v>
      </c>
      <c r="E13" s="57">
        <v>2060</v>
      </c>
      <c r="F13" s="50">
        <v>7193</v>
      </c>
      <c r="G13" s="58">
        <v>0</v>
      </c>
      <c r="H13" s="58">
        <v>0</v>
      </c>
      <c r="I13" s="50">
        <v>0</v>
      </c>
      <c r="J13" s="49">
        <v>710</v>
      </c>
      <c r="K13" s="49">
        <v>409</v>
      </c>
      <c r="L13" s="50">
        <v>1119</v>
      </c>
      <c r="M13" s="49">
        <v>659</v>
      </c>
      <c r="N13" s="49">
        <v>307</v>
      </c>
      <c r="O13" s="50">
        <v>966</v>
      </c>
      <c r="P13" s="51">
        <f t="shared" si="0"/>
        <v>6502</v>
      </c>
      <c r="Q13" s="51">
        <f t="shared" si="1"/>
        <v>2776</v>
      </c>
      <c r="R13" s="52">
        <f t="shared" si="2"/>
        <v>9278</v>
      </c>
      <c r="S13" s="53">
        <v>158</v>
      </c>
      <c r="T13" s="51">
        <v>68</v>
      </c>
      <c r="U13" s="50">
        <v>226</v>
      </c>
      <c r="V13" s="54">
        <v>0</v>
      </c>
      <c r="W13" s="54">
        <v>0</v>
      </c>
      <c r="X13" s="50">
        <v>0</v>
      </c>
      <c r="Y13" s="55">
        <f t="shared" si="3"/>
        <v>158</v>
      </c>
      <c r="Z13" s="55">
        <f t="shared" si="4"/>
        <v>68</v>
      </c>
      <c r="AA13" s="52">
        <f t="shared" si="5"/>
        <v>226</v>
      </c>
      <c r="AB13" s="10"/>
    </row>
    <row r="14" spans="2:28" s="9" customFormat="1" ht="33" customHeight="1" x14ac:dyDescent="0.75">
      <c r="B14" s="46">
        <v>4</v>
      </c>
      <c r="C14" s="47" t="s">
        <v>32</v>
      </c>
      <c r="D14" s="56">
        <v>44478</v>
      </c>
      <c r="E14" s="57">
        <v>11356</v>
      </c>
      <c r="F14" s="50">
        <v>55834</v>
      </c>
      <c r="G14" s="58">
        <v>0</v>
      </c>
      <c r="H14" s="58">
        <v>0</v>
      </c>
      <c r="I14" s="50">
        <v>0</v>
      </c>
      <c r="J14" s="49">
        <v>2569</v>
      </c>
      <c r="K14" s="49">
        <v>1120</v>
      </c>
      <c r="L14" s="50">
        <v>3689</v>
      </c>
      <c r="M14" s="49">
        <v>3315</v>
      </c>
      <c r="N14" s="49">
        <v>1391</v>
      </c>
      <c r="O14" s="50">
        <v>4706</v>
      </c>
      <c r="P14" s="51">
        <f t="shared" si="0"/>
        <v>50362</v>
      </c>
      <c r="Q14" s="51">
        <f t="shared" si="1"/>
        <v>13867</v>
      </c>
      <c r="R14" s="52">
        <f t="shared" si="2"/>
        <v>64229</v>
      </c>
      <c r="S14" s="53">
        <v>3299</v>
      </c>
      <c r="T14" s="51">
        <v>930</v>
      </c>
      <c r="U14" s="50">
        <v>4229</v>
      </c>
      <c r="V14" s="54">
        <v>0</v>
      </c>
      <c r="W14" s="54">
        <v>0</v>
      </c>
      <c r="X14" s="50">
        <v>0</v>
      </c>
      <c r="Y14" s="55">
        <f t="shared" si="3"/>
        <v>3299</v>
      </c>
      <c r="Z14" s="55">
        <f t="shared" si="4"/>
        <v>930</v>
      </c>
      <c r="AA14" s="52">
        <f t="shared" si="5"/>
        <v>4229</v>
      </c>
      <c r="AB14" s="10"/>
    </row>
    <row r="15" spans="2:28" s="9" customFormat="1" ht="33" customHeight="1" x14ac:dyDescent="0.75">
      <c r="B15" s="46">
        <v>5</v>
      </c>
      <c r="C15" s="47" t="s">
        <v>33</v>
      </c>
      <c r="D15" s="48">
        <v>45929</v>
      </c>
      <c r="E15" s="49">
        <v>16886</v>
      </c>
      <c r="F15" s="50">
        <v>62815</v>
      </c>
      <c r="G15" s="49">
        <v>145</v>
      </c>
      <c r="H15" s="49">
        <v>32</v>
      </c>
      <c r="I15" s="50">
        <v>177</v>
      </c>
      <c r="J15" s="49">
        <v>5023</v>
      </c>
      <c r="K15" s="49">
        <v>1599</v>
      </c>
      <c r="L15" s="50">
        <v>6622</v>
      </c>
      <c r="M15" s="49">
        <v>4174</v>
      </c>
      <c r="N15" s="49">
        <v>1409</v>
      </c>
      <c r="O15" s="50">
        <v>5583</v>
      </c>
      <c r="P15" s="51">
        <f t="shared" si="0"/>
        <v>55271</v>
      </c>
      <c r="Q15" s="51">
        <f t="shared" si="1"/>
        <v>19926</v>
      </c>
      <c r="R15" s="52">
        <f t="shared" si="2"/>
        <v>75197</v>
      </c>
      <c r="S15" s="53">
        <v>1760</v>
      </c>
      <c r="T15" s="51">
        <v>619</v>
      </c>
      <c r="U15" s="50">
        <v>2379</v>
      </c>
      <c r="V15" s="54">
        <v>0</v>
      </c>
      <c r="W15" s="54">
        <v>0</v>
      </c>
      <c r="X15" s="50">
        <v>0</v>
      </c>
      <c r="Y15" s="55">
        <f t="shared" si="3"/>
        <v>1760</v>
      </c>
      <c r="Z15" s="55">
        <f t="shared" si="4"/>
        <v>619</v>
      </c>
      <c r="AA15" s="52">
        <f t="shared" si="5"/>
        <v>2379</v>
      </c>
      <c r="AB15" s="10"/>
    </row>
    <row r="16" spans="2:28" s="9" customFormat="1" ht="33" customHeight="1" x14ac:dyDescent="0.75">
      <c r="B16" s="46">
        <v>6</v>
      </c>
      <c r="C16" s="47" t="s">
        <v>34</v>
      </c>
      <c r="D16" s="48">
        <v>9994</v>
      </c>
      <c r="E16" s="49">
        <v>3861</v>
      </c>
      <c r="F16" s="50">
        <v>13855</v>
      </c>
      <c r="G16" s="49">
        <v>246</v>
      </c>
      <c r="H16" s="49">
        <v>91</v>
      </c>
      <c r="I16" s="50">
        <v>337</v>
      </c>
      <c r="J16" s="49">
        <v>1114</v>
      </c>
      <c r="K16" s="49">
        <v>409</v>
      </c>
      <c r="L16" s="50">
        <v>1523</v>
      </c>
      <c r="M16" s="49">
        <v>1080</v>
      </c>
      <c r="N16" s="49">
        <v>392</v>
      </c>
      <c r="O16" s="50">
        <v>1472</v>
      </c>
      <c r="P16" s="51">
        <f t="shared" si="0"/>
        <v>12434</v>
      </c>
      <c r="Q16" s="51">
        <f t="shared" si="1"/>
        <v>4753</v>
      </c>
      <c r="R16" s="52">
        <f t="shared" si="2"/>
        <v>17187</v>
      </c>
      <c r="S16" s="53">
        <v>0</v>
      </c>
      <c r="T16" s="51">
        <v>0</v>
      </c>
      <c r="U16" s="50">
        <v>0</v>
      </c>
      <c r="V16" s="54">
        <v>0</v>
      </c>
      <c r="W16" s="54">
        <v>0</v>
      </c>
      <c r="X16" s="50">
        <v>0</v>
      </c>
      <c r="Y16" s="55">
        <f t="shared" si="3"/>
        <v>0</v>
      </c>
      <c r="Z16" s="55">
        <f t="shared" si="4"/>
        <v>0</v>
      </c>
      <c r="AA16" s="52">
        <f t="shared" si="5"/>
        <v>0</v>
      </c>
      <c r="AB16" s="10"/>
    </row>
    <row r="17" spans="2:32" s="9" customFormat="1" ht="33" customHeight="1" x14ac:dyDescent="0.75">
      <c r="B17" s="46">
        <v>7</v>
      </c>
      <c r="C17" s="47" t="s">
        <v>35</v>
      </c>
      <c r="D17" s="48">
        <v>283305</v>
      </c>
      <c r="E17" s="49">
        <v>73172</v>
      </c>
      <c r="F17" s="50">
        <v>356477</v>
      </c>
      <c r="G17" s="49">
        <v>57898</v>
      </c>
      <c r="H17" s="49">
        <v>22755</v>
      </c>
      <c r="I17" s="50">
        <v>80653</v>
      </c>
      <c r="J17" s="49">
        <v>38913</v>
      </c>
      <c r="K17" s="49">
        <v>12971</v>
      </c>
      <c r="L17" s="50">
        <v>51884</v>
      </c>
      <c r="M17" s="49">
        <v>7509</v>
      </c>
      <c r="N17" s="49">
        <v>4334</v>
      </c>
      <c r="O17" s="50">
        <v>11843</v>
      </c>
      <c r="P17" s="51">
        <f t="shared" si="0"/>
        <v>387625</v>
      </c>
      <c r="Q17" s="51">
        <f t="shared" si="1"/>
        <v>113232</v>
      </c>
      <c r="R17" s="52">
        <f t="shared" si="2"/>
        <v>500857</v>
      </c>
      <c r="S17" s="53">
        <v>30418</v>
      </c>
      <c r="T17" s="51">
        <v>9086</v>
      </c>
      <c r="U17" s="50">
        <v>39504</v>
      </c>
      <c r="V17" s="54">
        <v>4225</v>
      </c>
      <c r="W17" s="54">
        <v>1262</v>
      </c>
      <c r="X17" s="50">
        <v>5487</v>
      </c>
      <c r="Y17" s="55">
        <f t="shared" si="3"/>
        <v>34643</v>
      </c>
      <c r="Z17" s="55">
        <f t="shared" si="4"/>
        <v>10348</v>
      </c>
      <c r="AA17" s="52">
        <f t="shared" si="5"/>
        <v>44991</v>
      </c>
      <c r="AB17" s="10"/>
      <c r="AF17" s="11"/>
    </row>
    <row r="18" spans="2:32" s="9" customFormat="1" ht="33" customHeight="1" x14ac:dyDescent="0.75">
      <c r="B18" s="46">
        <v>8</v>
      </c>
      <c r="C18" s="47" t="s">
        <v>36</v>
      </c>
      <c r="D18" s="48">
        <v>84215</v>
      </c>
      <c r="E18" s="49">
        <v>33243</v>
      </c>
      <c r="F18" s="50">
        <v>117458</v>
      </c>
      <c r="G18" s="49">
        <v>6731</v>
      </c>
      <c r="H18" s="49">
        <v>2152</v>
      </c>
      <c r="I18" s="50">
        <v>8883</v>
      </c>
      <c r="J18" s="49">
        <v>4475</v>
      </c>
      <c r="K18" s="49">
        <v>1739</v>
      </c>
      <c r="L18" s="50">
        <v>6214</v>
      </c>
      <c r="M18" s="49">
        <v>3262</v>
      </c>
      <c r="N18" s="49">
        <v>1406</v>
      </c>
      <c r="O18" s="50">
        <v>4668</v>
      </c>
      <c r="P18" s="51">
        <f t="shared" si="0"/>
        <v>98683</v>
      </c>
      <c r="Q18" s="51">
        <f t="shared" si="1"/>
        <v>38540</v>
      </c>
      <c r="R18" s="52">
        <f t="shared" si="2"/>
        <v>137223</v>
      </c>
      <c r="S18" s="53">
        <v>2139</v>
      </c>
      <c r="T18" s="51">
        <v>832</v>
      </c>
      <c r="U18" s="50">
        <v>2971</v>
      </c>
      <c r="V18" s="54">
        <v>27</v>
      </c>
      <c r="W18" s="54">
        <v>10</v>
      </c>
      <c r="X18" s="50">
        <v>37</v>
      </c>
      <c r="Y18" s="55">
        <f t="shared" si="3"/>
        <v>2166</v>
      </c>
      <c r="Z18" s="55">
        <f t="shared" si="4"/>
        <v>842</v>
      </c>
      <c r="AA18" s="52">
        <f t="shared" si="5"/>
        <v>3008</v>
      </c>
      <c r="AB18" s="10"/>
      <c r="AE18" s="12"/>
    </row>
    <row r="19" spans="2:32" s="9" customFormat="1" ht="33" customHeight="1" x14ac:dyDescent="0.75">
      <c r="B19" s="46">
        <v>9</v>
      </c>
      <c r="C19" s="47" t="s">
        <v>37</v>
      </c>
      <c r="D19" s="48">
        <v>6165</v>
      </c>
      <c r="E19" s="49">
        <v>3487</v>
      </c>
      <c r="F19" s="50">
        <v>9652</v>
      </c>
      <c r="G19" s="49">
        <v>2134</v>
      </c>
      <c r="H19" s="49">
        <v>1120</v>
      </c>
      <c r="I19" s="50">
        <v>3254</v>
      </c>
      <c r="J19" s="49">
        <v>337</v>
      </c>
      <c r="K19" s="49">
        <v>149</v>
      </c>
      <c r="L19" s="50">
        <v>486</v>
      </c>
      <c r="M19" s="49">
        <v>11</v>
      </c>
      <c r="N19" s="49">
        <v>6</v>
      </c>
      <c r="O19" s="50">
        <v>17</v>
      </c>
      <c r="P19" s="51">
        <f t="shared" si="0"/>
        <v>8647</v>
      </c>
      <c r="Q19" s="51">
        <f t="shared" si="1"/>
        <v>4762</v>
      </c>
      <c r="R19" s="52">
        <f t="shared" si="2"/>
        <v>13409</v>
      </c>
      <c r="S19" s="53">
        <v>4682</v>
      </c>
      <c r="T19" s="51">
        <v>2634</v>
      </c>
      <c r="U19" s="50">
        <v>7316</v>
      </c>
      <c r="V19" s="54">
        <v>1761</v>
      </c>
      <c r="W19" s="54">
        <v>990</v>
      </c>
      <c r="X19" s="50">
        <v>2751</v>
      </c>
      <c r="Y19" s="55">
        <f t="shared" si="3"/>
        <v>6443</v>
      </c>
      <c r="Z19" s="55">
        <f t="shared" si="4"/>
        <v>3624</v>
      </c>
      <c r="AA19" s="52">
        <f t="shared" si="5"/>
        <v>10067</v>
      </c>
      <c r="AB19" s="10"/>
    </row>
    <row r="20" spans="2:32" s="9" customFormat="1" ht="33" customHeight="1" x14ac:dyDescent="0.75">
      <c r="B20" s="46">
        <v>10</v>
      </c>
      <c r="C20" s="47" t="s">
        <v>38</v>
      </c>
      <c r="D20" s="48">
        <v>73689</v>
      </c>
      <c r="E20" s="49">
        <v>31393</v>
      </c>
      <c r="F20" s="50">
        <v>105082</v>
      </c>
      <c r="G20" s="49">
        <v>25951</v>
      </c>
      <c r="H20" s="49">
        <v>14223</v>
      </c>
      <c r="I20" s="50">
        <v>40174</v>
      </c>
      <c r="J20" s="49">
        <v>5383</v>
      </c>
      <c r="K20" s="49">
        <v>1949</v>
      </c>
      <c r="L20" s="50">
        <v>7332</v>
      </c>
      <c r="M20" s="49">
        <v>6640</v>
      </c>
      <c r="N20" s="49">
        <v>2208</v>
      </c>
      <c r="O20" s="50">
        <v>8848</v>
      </c>
      <c r="P20" s="51">
        <f t="shared" si="0"/>
        <v>111663</v>
      </c>
      <c r="Q20" s="51">
        <f t="shared" si="1"/>
        <v>49773</v>
      </c>
      <c r="R20" s="52">
        <f t="shared" si="2"/>
        <v>161436</v>
      </c>
      <c r="S20" s="53">
        <v>1177</v>
      </c>
      <c r="T20" s="51">
        <v>529</v>
      </c>
      <c r="U20" s="50">
        <v>1706</v>
      </c>
      <c r="V20" s="54">
        <v>2237</v>
      </c>
      <c r="W20" s="54">
        <v>1005</v>
      </c>
      <c r="X20" s="50">
        <v>3242</v>
      </c>
      <c r="Y20" s="55">
        <f t="shared" si="3"/>
        <v>3414</v>
      </c>
      <c r="Z20" s="55">
        <f t="shared" si="4"/>
        <v>1534</v>
      </c>
      <c r="AA20" s="52">
        <f t="shared" si="5"/>
        <v>4948</v>
      </c>
      <c r="AB20" s="10"/>
    </row>
    <row r="21" spans="2:32" s="9" customFormat="1" ht="33" customHeight="1" x14ac:dyDescent="0.75">
      <c r="B21" s="46">
        <v>11</v>
      </c>
      <c r="C21" s="47" t="s">
        <v>39</v>
      </c>
      <c r="D21" s="48">
        <v>87789</v>
      </c>
      <c r="E21" s="49">
        <v>35368</v>
      </c>
      <c r="F21" s="50">
        <v>123157</v>
      </c>
      <c r="G21" s="49">
        <v>328</v>
      </c>
      <c r="H21" s="49">
        <v>148</v>
      </c>
      <c r="I21" s="50">
        <v>476</v>
      </c>
      <c r="J21" s="49">
        <v>22660</v>
      </c>
      <c r="K21" s="49">
        <v>8411</v>
      </c>
      <c r="L21" s="50">
        <v>31071</v>
      </c>
      <c r="M21" s="49">
        <v>7830</v>
      </c>
      <c r="N21" s="49">
        <v>3135</v>
      </c>
      <c r="O21" s="50">
        <v>10965</v>
      </c>
      <c r="P21" s="51">
        <f t="shared" si="0"/>
        <v>118607</v>
      </c>
      <c r="Q21" s="51">
        <f t="shared" si="1"/>
        <v>47062</v>
      </c>
      <c r="R21" s="52">
        <f t="shared" si="2"/>
        <v>165669</v>
      </c>
      <c r="S21" s="53">
        <v>6476</v>
      </c>
      <c r="T21" s="51">
        <v>2518</v>
      </c>
      <c r="U21" s="50">
        <v>8994</v>
      </c>
      <c r="V21" s="54">
        <v>118</v>
      </c>
      <c r="W21" s="54">
        <v>46</v>
      </c>
      <c r="X21" s="50">
        <v>164</v>
      </c>
      <c r="Y21" s="55">
        <f t="shared" si="3"/>
        <v>6594</v>
      </c>
      <c r="Z21" s="55">
        <f t="shared" si="4"/>
        <v>2564</v>
      </c>
      <c r="AA21" s="52">
        <f t="shared" si="5"/>
        <v>9158</v>
      </c>
      <c r="AB21" s="10"/>
    </row>
    <row r="22" spans="2:32" s="9" customFormat="1" ht="33" customHeight="1" x14ac:dyDescent="0.75">
      <c r="B22" s="46">
        <v>12</v>
      </c>
      <c r="C22" s="47" t="s">
        <v>40</v>
      </c>
      <c r="D22" s="48">
        <v>114186</v>
      </c>
      <c r="E22" s="49">
        <v>44648</v>
      </c>
      <c r="F22" s="50">
        <v>158834</v>
      </c>
      <c r="G22" s="49">
        <v>102339</v>
      </c>
      <c r="H22" s="49">
        <v>69730</v>
      </c>
      <c r="I22" s="50">
        <v>172069</v>
      </c>
      <c r="J22" s="49">
        <v>21217</v>
      </c>
      <c r="K22" s="49">
        <v>10568</v>
      </c>
      <c r="L22" s="50">
        <v>31785</v>
      </c>
      <c r="M22" s="49">
        <v>4925</v>
      </c>
      <c r="N22" s="49">
        <v>2798</v>
      </c>
      <c r="O22" s="50">
        <v>7723</v>
      </c>
      <c r="P22" s="51">
        <f t="shared" si="0"/>
        <v>242667</v>
      </c>
      <c r="Q22" s="51">
        <f t="shared" si="1"/>
        <v>127744</v>
      </c>
      <c r="R22" s="52">
        <f t="shared" si="2"/>
        <v>370411</v>
      </c>
      <c r="S22" s="53">
        <v>5635</v>
      </c>
      <c r="T22" s="51">
        <v>2903</v>
      </c>
      <c r="U22" s="50">
        <v>8538</v>
      </c>
      <c r="V22" s="54">
        <v>2654</v>
      </c>
      <c r="W22" s="54">
        <v>1367</v>
      </c>
      <c r="X22" s="50">
        <v>4021</v>
      </c>
      <c r="Y22" s="55">
        <f t="shared" si="3"/>
        <v>8289</v>
      </c>
      <c r="Z22" s="55">
        <f t="shared" si="4"/>
        <v>4270</v>
      </c>
      <c r="AA22" s="52">
        <f t="shared" si="5"/>
        <v>12559</v>
      </c>
      <c r="AB22" s="10"/>
    </row>
    <row r="23" spans="2:32" s="9" customFormat="1" ht="33" customHeight="1" x14ac:dyDescent="0.75">
      <c r="B23" s="46">
        <v>13</v>
      </c>
      <c r="C23" s="47" t="s">
        <v>41</v>
      </c>
      <c r="D23" s="48">
        <v>105199</v>
      </c>
      <c r="E23" s="49">
        <v>31443</v>
      </c>
      <c r="F23" s="50">
        <v>136642</v>
      </c>
      <c r="G23" s="49">
        <v>23778</v>
      </c>
      <c r="H23" s="49">
        <v>6365</v>
      </c>
      <c r="I23" s="50">
        <v>30143</v>
      </c>
      <c r="J23" s="49">
        <v>15342</v>
      </c>
      <c r="K23" s="49">
        <v>6870</v>
      </c>
      <c r="L23" s="50">
        <v>22212</v>
      </c>
      <c r="M23" s="49">
        <v>4050</v>
      </c>
      <c r="N23" s="49">
        <v>1878</v>
      </c>
      <c r="O23" s="50">
        <v>5928</v>
      </c>
      <c r="P23" s="51">
        <f t="shared" si="0"/>
        <v>148369</v>
      </c>
      <c r="Q23" s="51">
        <f t="shared" si="1"/>
        <v>46556</v>
      </c>
      <c r="R23" s="52">
        <f t="shared" si="2"/>
        <v>194925</v>
      </c>
      <c r="S23" s="53">
        <v>6544</v>
      </c>
      <c r="T23" s="51">
        <v>2067</v>
      </c>
      <c r="U23" s="50">
        <v>8611</v>
      </c>
      <c r="V23" s="54">
        <v>2888</v>
      </c>
      <c r="W23" s="54">
        <v>912</v>
      </c>
      <c r="X23" s="50">
        <v>3800</v>
      </c>
      <c r="Y23" s="55">
        <f t="shared" si="3"/>
        <v>9432</v>
      </c>
      <c r="Z23" s="55">
        <f t="shared" si="4"/>
        <v>2979</v>
      </c>
      <c r="AA23" s="52">
        <f t="shared" si="5"/>
        <v>12411</v>
      </c>
      <c r="AB23" s="10"/>
    </row>
    <row r="24" spans="2:32" s="9" customFormat="1" ht="33" customHeight="1" x14ac:dyDescent="0.75">
      <c r="B24" s="46">
        <v>14</v>
      </c>
      <c r="C24" s="47" t="s">
        <v>42</v>
      </c>
      <c r="D24" s="48">
        <v>98237</v>
      </c>
      <c r="E24" s="49">
        <v>35701</v>
      </c>
      <c r="F24" s="50">
        <v>133938</v>
      </c>
      <c r="G24" s="49">
        <v>12777</v>
      </c>
      <c r="H24" s="49">
        <v>6078</v>
      </c>
      <c r="I24" s="50">
        <v>18855</v>
      </c>
      <c r="J24" s="49">
        <v>21183</v>
      </c>
      <c r="K24" s="49">
        <v>7048</v>
      </c>
      <c r="L24" s="50">
        <v>28231</v>
      </c>
      <c r="M24" s="49">
        <v>9488</v>
      </c>
      <c r="N24" s="49">
        <v>2534</v>
      </c>
      <c r="O24" s="50">
        <v>12022</v>
      </c>
      <c r="P24" s="51">
        <f t="shared" si="0"/>
        <v>141685</v>
      </c>
      <c r="Q24" s="51">
        <f t="shared" si="1"/>
        <v>51361</v>
      </c>
      <c r="R24" s="52">
        <f t="shared" si="2"/>
        <v>193046</v>
      </c>
      <c r="S24" s="53">
        <v>4191</v>
      </c>
      <c r="T24" s="51">
        <v>1550</v>
      </c>
      <c r="U24" s="50">
        <v>5741</v>
      </c>
      <c r="V24" s="54">
        <v>2938</v>
      </c>
      <c r="W24" s="54">
        <v>1087</v>
      </c>
      <c r="X24" s="50">
        <v>4025</v>
      </c>
      <c r="Y24" s="55">
        <f t="shared" si="3"/>
        <v>7129</v>
      </c>
      <c r="Z24" s="55">
        <f t="shared" si="4"/>
        <v>2637</v>
      </c>
      <c r="AA24" s="52">
        <f t="shared" si="5"/>
        <v>9766</v>
      </c>
      <c r="AB24" s="10"/>
    </row>
    <row r="25" spans="2:32" s="9" customFormat="1" ht="33" customHeight="1" x14ac:dyDescent="0.75">
      <c r="B25" s="46">
        <v>15</v>
      </c>
      <c r="C25" s="47" t="s">
        <v>43</v>
      </c>
      <c r="D25" s="48">
        <v>134964</v>
      </c>
      <c r="E25" s="49">
        <v>55794</v>
      </c>
      <c r="F25" s="50">
        <v>190758</v>
      </c>
      <c r="G25" s="49">
        <v>40744</v>
      </c>
      <c r="H25" s="49">
        <v>17029</v>
      </c>
      <c r="I25" s="50">
        <v>57773</v>
      </c>
      <c r="J25" s="49">
        <v>92011</v>
      </c>
      <c r="K25" s="49">
        <v>42553</v>
      </c>
      <c r="L25" s="50">
        <v>134564</v>
      </c>
      <c r="M25" s="49">
        <v>13075</v>
      </c>
      <c r="N25" s="49">
        <v>8511</v>
      </c>
      <c r="O25" s="50">
        <v>21586</v>
      </c>
      <c r="P25" s="51">
        <f t="shared" si="0"/>
        <v>280794</v>
      </c>
      <c r="Q25" s="51">
        <f t="shared" si="1"/>
        <v>123887</v>
      </c>
      <c r="R25" s="52">
        <f t="shared" si="2"/>
        <v>404681</v>
      </c>
      <c r="S25" s="53">
        <v>7323</v>
      </c>
      <c r="T25" s="51">
        <v>3290</v>
      </c>
      <c r="U25" s="50">
        <v>10613</v>
      </c>
      <c r="V25" s="54">
        <v>8012</v>
      </c>
      <c r="W25" s="54">
        <v>3599</v>
      </c>
      <c r="X25" s="50">
        <v>11611</v>
      </c>
      <c r="Y25" s="55">
        <f t="shared" si="3"/>
        <v>15335</v>
      </c>
      <c r="Z25" s="55">
        <f t="shared" si="4"/>
        <v>6889</v>
      </c>
      <c r="AA25" s="52">
        <f t="shared" si="5"/>
        <v>22224</v>
      </c>
      <c r="AB25" s="10"/>
    </row>
    <row r="26" spans="2:32" s="9" customFormat="1" ht="33" customHeight="1" x14ac:dyDescent="0.75">
      <c r="B26" s="46">
        <v>16</v>
      </c>
      <c r="C26" s="47" t="s">
        <v>44</v>
      </c>
      <c r="D26" s="48">
        <v>105758</v>
      </c>
      <c r="E26" s="49">
        <v>44289</v>
      </c>
      <c r="F26" s="50">
        <v>150047</v>
      </c>
      <c r="G26" s="49">
        <v>17081</v>
      </c>
      <c r="H26" s="49">
        <v>6548</v>
      </c>
      <c r="I26" s="50">
        <v>23629</v>
      </c>
      <c r="J26" s="49">
        <v>31768</v>
      </c>
      <c r="K26" s="49">
        <v>11354</v>
      </c>
      <c r="L26" s="50">
        <v>43122</v>
      </c>
      <c r="M26" s="49">
        <v>8774</v>
      </c>
      <c r="N26" s="49">
        <v>3906</v>
      </c>
      <c r="O26" s="50">
        <v>12680</v>
      </c>
      <c r="P26" s="51">
        <f t="shared" si="0"/>
        <v>163381</v>
      </c>
      <c r="Q26" s="51">
        <f t="shared" si="1"/>
        <v>66097</v>
      </c>
      <c r="R26" s="52">
        <f t="shared" si="2"/>
        <v>229478</v>
      </c>
      <c r="S26" s="53">
        <v>3887</v>
      </c>
      <c r="T26" s="51">
        <v>1588</v>
      </c>
      <c r="U26" s="50">
        <v>5475</v>
      </c>
      <c r="V26" s="54">
        <v>9886</v>
      </c>
      <c r="W26" s="54">
        <v>4038</v>
      </c>
      <c r="X26" s="50">
        <v>13924</v>
      </c>
      <c r="Y26" s="55">
        <f t="shared" si="3"/>
        <v>13773</v>
      </c>
      <c r="Z26" s="55">
        <f t="shared" si="4"/>
        <v>5626</v>
      </c>
      <c r="AA26" s="52">
        <f t="shared" si="5"/>
        <v>19399</v>
      </c>
      <c r="AB26" s="10"/>
    </row>
    <row r="27" spans="2:32" s="9" customFormat="1" ht="33" customHeight="1" x14ac:dyDescent="0.75">
      <c r="B27" s="46">
        <v>17</v>
      </c>
      <c r="C27" s="47" t="s">
        <v>45</v>
      </c>
      <c r="D27" s="48">
        <v>33858</v>
      </c>
      <c r="E27" s="49">
        <v>15226</v>
      </c>
      <c r="F27" s="50">
        <v>49084</v>
      </c>
      <c r="G27" s="49">
        <v>6113</v>
      </c>
      <c r="H27" s="49">
        <v>1825</v>
      </c>
      <c r="I27" s="50">
        <v>7938</v>
      </c>
      <c r="J27" s="49">
        <v>5392</v>
      </c>
      <c r="K27" s="49">
        <v>2285</v>
      </c>
      <c r="L27" s="50">
        <v>7677</v>
      </c>
      <c r="M27" s="49">
        <v>1720</v>
      </c>
      <c r="N27" s="49">
        <v>809</v>
      </c>
      <c r="O27" s="50">
        <v>2529</v>
      </c>
      <c r="P27" s="51">
        <f t="shared" si="0"/>
        <v>47083</v>
      </c>
      <c r="Q27" s="51">
        <f t="shared" si="1"/>
        <v>20145</v>
      </c>
      <c r="R27" s="52">
        <f t="shared" si="2"/>
        <v>67228</v>
      </c>
      <c r="S27" s="53">
        <v>630</v>
      </c>
      <c r="T27" s="51">
        <v>270</v>
      </c>
      <c r="U27" s="50">
        <v>900</v>
      </c>
      <c r="V27" s="54">
        <v>1392</v>
      </c>
      <c r="W27" s="54">
        <v>596</v>
      </c>
      <c r="X27" s="50">
        <v>1988</v>
      </c>
      <c r="Y27" s="55">
        <f t="shared" si="3"/>
        <v>2022</v>
      </c>
      <c r="Z27" s="55">
        <f t="shared" si="4"/>
        <v>866</v>
      </c>
      <c r="AA27" s="52">
        <f t="shared" si="5"/>
        <v>2888</v>
      </c>
      <c r="AB27" s="10"/>
    </row>
    <row r="28" spans="2:32" s="9" customFormat="1" ht="33" customHeight="1" x14ac:dyDescent="0.75">
      <c r="B28" s="46">
        <v>18</v>
      </c>
      <c r="C28" s="47" t="s">
        <v>46</v>
      </c>
      <c r="D28" s="48">
        <v>45838</v>
      </c>
      <c r="E28" s="49">
        <v>19279</v>
      </c>
      <c r="F28" s="50">
        <v>65117</v>
      </c>
      <c r="G28" s="49">
        <v>17474</v>
      </c>
      <c r="H28" s="49">
        <v>4557</v>
      </c>
      <c r="I28" s="50">
        <v>22031</v>
      </c>
      <c r="J28" s="49">
        <v>7662</v>
      </c>
      <c r="K28" s="49">
        <v>3053</v>
      </c>
      <c r="L28" s="50">
        <v>10715</v>
      </c>
      <c r="M28" s="49">
        <v>3541</v>
      </c>
      <c r="N28" s="49">
        <v>1358</v>
      </c>
      <c r="O28" s="50">
        <v>4899</v>
      </c>
      <c r="P28" s="51">
        <f t="shared" si="0"/>
        <v>74515</v>
      </c>
      <c r="Q28" s="51">
        <f t="shared" si="1"/>
        <v>28247</v>
      </c>
      <c r="R28" s="52">
        <f t="shared" si="2"/>
        <v>102762</v>
      </c>
      <c r="S28" s="53">
        <v>6301</v>
      </c>
      <c r="T28" s="51">
        <v>2330</v>
      </c>
      <c r="U28" s="50">
        <v>8631</v>
      </c>
      <c r="V28" s="54">
        <v>1218</v>
      </c>
      <c r="W28" s="54">
        <v>450</v>
      </c>
      <c r="X28" s="50">
        <v>1668</v>
      </c>
      <c r="Y28" s="55">
        <f t="shared" si="3"/>
        <v>7519</v>
      </c>
      <c r="Z28" s="55">
        <f t="shared" si="4"/>
        <v>2780</v>
      </c>
      <c r="AA28" s="52">
        <f t="shared" si="5"/>
        <v>10299</v>
      </c>
      <c r="AB28" s="10"/>
    </row>
    <row r="29" spans="2:32" s="9" customFormat="1" ht="33" customHeight="1" x14ac:dyDescent="0.75">
      <c r="B29" s="46">
        <v>19</v>
      </c>
      <c r="C29" s="47" t="s">
        <v>47</v>
      </c>
      <c r="D29" s="48">
        <v>30206</v>
      </c>
      <c r="E29" s="49">
        <v>9066</v>
      </c>
      <c r="F29" s="50">
        <v>39272</v>
      </c>
      <c r="G29" s="49">
        <v>2284</v>
      </c>
      <c r="H29" s="49">
        <v>461</v>
      </c>
      <c r="I29" s="50">
        <v>2745</v>
      </c>
      <c r="J29" s="49">
        <v>4816</v>
      </c>
      <c r="K29" s="49">
        <v>1383</v>
      </c>
      <c r="L29" s="50">
        <v>6199</v>
      </c>
      <c r="M29" s="49">
        <v>1816</v>
      </c>
      <c r="N29" s="49">
        <v>541</v>
      </c>
      <c r="O29" s="50">
        <v>2357</v>
      </c>
      <c r="P29" s="51">
        <f t="shared" si="0"/>
        <v>39122</v>
      </c>
      <c r="Q29" s="51">
        <f t="shared" si="1"/>
        <v>11451</v>
      </c>
      <c r="R29" s="52">
        <f t="shared" si="2"/>
        <v>50573</v>
      </c>
      <c r="S29" s="53">
        <v>377</v>
      </c>
      <c r="T29" s="51">
        <v>113</v>
      </c>
      <c r="U29" s="50">
        <v>490</v>
      </c>
      <c r="V29" s="54">
        <v>162</v>
      </c>
      <c r="W29" s="54">
        <v>49</v>
      </c>
      <c r="X29" s="50">
        <v>211</v>
      </c>
      <c r="Y29" s="55">
        <f t="shared" si="3"/>
        <v>539</v>
      </c>
      <c r="Z29" s="55">
        <f t="shared" si="4"/>
        <v>162</v>
      </c>
      <c r="AA29" s="52">
        <f t="shared" si="5"/>
        <v>701</v>
      </c>
      <c r="AB29" s="10"/>
    </row>
    <row r="30" spans="2:32" s="9" customFormat="1" ht="33" customHeight="1" x14ac:dyDescent="0.75">
      <c r="B30" s="46">
        <v>20</v>
      </c>
      <c r="C30" s="47" t="s">
        <v>48</v>
      </c>
      <c r="D30" s="48">
        <v>97195</v>
      </c>
      <c r="E30" s="49">
        <v>37194</v>
      </c>
      <c r="F30" s="50">
        <v>134389</v>
      </c>
      <c r="G30" s="49">
        <v>246940</v>
      </c>
      <c r="H30" s="49">
        <v>99156</v>
      </c>
      <c r="I30" s="50">
        <v>346096</v>
      </c>
      <c r="J30" s="49">
        <v>8243</v>
      </c>
      <c r="K30" s="49">
        <v>3664</v>
      </c>
      <c r="L30" s="50">
        <v>11907</v>
      </c>
      <c r="M30" s="49">
        <v>3796</v>
      </c>
      <c r="N30" s="49">
        <v>2285</v>
      </c>
      <c r="O30" s="50">
        <v>6081</v>
      </c>
      <c r="P30" s="51">
        <f t="shared" si="0"/>
        <v>356174</v>
      </c>
      <c r="Q30" s="51">
        <f t="shared" si="1"/>
        <v>142299</v>
      </c>
      <c r="R30" s="52">
        <f t="shared" si="2"/>
        <v>498473</v>
      </c>
      <c r="S30" s="53">
        <v>11221</v>
      </c>
      <c r="T30" s="51">
        <v>4584</v>
      </c>
      <c r="U30" s="50">
        <v>15805</v>
      </c>
      <c r="V30" s="54">
        <v>56498</v>
      </c>
      <c r="W30" s="54">
        <v>23076</v>
      </c>
      <c r="X30" s="50">
        <v>79574</v>
      </c>
      <c r="Y30" s="55">
        <f t="shared" si="3"/>
        <v>67719</v>
      </c>
      <c r="Z30" s="55">
        <f t="shared" si="4"/>
        <v>27660</v>
      </c>
      <c r="AA30" s="52">
        <f t="shared" si="5"/>
        <v>95379</v>
      </c>
      <c r="AB30" s="10"/>
    </row>
    <row r="31" spans="2:32" s="9" customFormat="1" ht="33" customHeight="1" x14ac:dyDescent="0.75">
      <c r="B31" s="46">
        <v>21</v>
      </c>
      <c r="C31" s="47" t="s">
        <v>49</v>
      </c>
      <c r="D31" s="48">
        <v>126806</v>
      </c>
      <c r="E31" s="49">
        <v>55964</v>
      </c>
      <c r="F31" s="50">
        <v>182770</v>
      </c>
      <c r="G31" s="49">
        <v>22702</v>
      </c>
      <c r="H31" s="49">
        <v>10654</v>
      </c>
      <c r="I31" s="50">
        <v>33356</v>
      </c>
      <c r="J31" s="49">
        <v>26121</v>
      </c>
      <c r="K31" s="49">
        <v>12903</v>
      </c>
      <c r="L31" s="50">
        <v>39024</v>
      </c>
      <c r="M31" s="49">
        <v>9441</v>
      </c>
      <c r="N31" s="49">
        <v>5492</v>
      </c>
      <c r="O31" s="50">
        <v>14933</v>
      </c>
      <c r="P31" s="51">
        <f t="shared" si="0"/>
        <v>185070</v>
      </c>
      <c r="Q31" s="51">
        <f t="shared" si="1"/>
        <v>85013</v>
      </c>
      <c r="R31" s="52">
        <f t="shared" si="2"/>
        <v>270083</v>
      </c>
      <c r="S31" s="53">
        <v>5461</v>
      </c>
      <c r="T31" s="51">
        <v>2454</v>
      </c>
      <c r="U31" s="50">
        <v>7915</v>
      </c>
      <c r="V31" s="54">
        <v>10548</v>
      </c>
      <c r="W31" s="54">
        <v>4739</v>
      </c>
      <c r="X31" s="50">
        <v>15287</v>
      </c>
      <c r="Y31" s="55">
        <f t="shared" si="3"/>
        <v>16009</v>
      </c>
      <c r="Z31" s="55">
        <f t="shared" si="4"/>
        <v>7193</v>
      </c>
      <c r="AA31" s="52">
        <f t="shared" si="5"/>
        <v>23202</v>
      </c>
      <c r="AB31" s="10"/>
    </row>
    <row r="32" spans="2:32" s="9" customFormat="1" ht="33" customHeight="1" x14ac:dyDescent="0.75">
      <c r="B32" s="46">
        <v>22</v>
      </c>
      <c r="C32" s="47" t="s">
        <v>50</v>
      </c>
      <c r="D32" s="48">
        <v>22488</v>
      </c>
      <c r="E32" s="49">
        <v>10214</v>
      </c>
      <c r="F32" s="50">
        <v>32702</v>
      </c>
      <c r="G32" s="49">
        <v>2248</v>
      </c>
      <c r="H32" s="49">
        <v>1019</v>
      </c>
      <c r="I32" s="50">
        <v>3267</v>
      </c>
      <c r="J32" s="49">
        <v>11305</v>
      </c>
      <c r="K32" s="49">
        <v>5143</v>
      </c>
      <c r="L32" s="50">
        <v>16448</v>
      </c>
      <c r="M32" s="49">
        <v>2573</v>
      </c>
      <c r="N32" s="49">
        <v>1141</v>
      </c>
      <c r="O32" s="50">
        <v>3714</v>
      </c>
      <c r="P32" s="51">
        <f t="shared" si="0"/>
        <v>38614</v>
      </c>
      <c r="Q32" s="51">
        <f t="shared" si="1"/>
        <v>17517</v>
      </c>
      <c r="R32" s="52">
        <f t="shared" si="2"/>
        <v>56131</v>
      </c>
      <c r="S32" s="53">
        <v>620</v>
      </c>
      <c r="T32" s="51">
        <v>278</v>
      </c>
      <c r="U32" s="50">
        <v>898</v>
      </c>
      <c r="V32" s="54">
        <v>428</v>
      </c>
      <c r="W32" s="54">
        <v>193</v>
      </c>
      <c r="X32" s="50">
        <v>621</v>
      </c>
      <c r="Y32" s="55">
        <f t="shared" si="3"/>
        <v>1048</v>
      </c>
      <c r="Z32" s="55">
        <f t="shared" si="4"/>
        <v>471</v>
      </c>
      <c r="AA32" s="52">
        <f t="shared" si="5"/>
        <v>1519</v>
      </c>
      <c r="AB32" s="10"/>
    </row>
    <row r="33" spans="2:33" s="9" customFormat="1" ht="33" customHeight="1" x14ac:dyDescent="0.75">
      <c r="B33" s="46">
        <v>23</v>
      </c>
      <c r="C33" s="47" t="s">
        <v>51</v>
      </c>
      <c r="D33" s="56">
        <v>33870</v>
      </c>
      <c r="E33" s="57">
        <v>9840</v>
      </c>
      <c r="F33" s="50">
        <v>43710</v>
      </c>
      <c r="G33" s="57">
        <v>0</v>
      </c>
      <c r="H33" s="57">
        <v>0</v>
      </c>
      <c r="I33" s="50">
        <v>0</v>
      </c>
      <c r="J33" s="49">
        <v>1335</v>
      </c>
      <c r="K33" s="49">
        <v>770</v>
      </c>
      <c r="L33" s="50">
        <v>2105</v>
      </c>
      <c r="M33" s="49">
        <v>996</v>
      </c>
      <c r="N33" s="49">
        <v>666</v>
      </c>
      <c r="O33" s="50">
        <v>1662</v>
      </c>
      <c r="P33" s="51">
        <f t="shared" si="0"/>
        <v>36201</v>
      </c>
      <c r="Q33" s="51">
        <f t="shared" si="1"/>
        <v>11276</v>
      </c>
      <c r="R33" s="52">
        <f t="shared" si="2"/>
        <v>47477</v>
      </c>
      <c r="S33" s="53">
        <v>105</v>
      </c>
      <c r="T33" s="51">
        <v>33</v>
      </c>
      <c r="U33" s="50">
        <v>138</v>
      </c>
      <c r="V33" s="54">
        <v>0</v>
      </c>
      <c r="W33" s="54">
        <v>0</v>
      </c>
      <c r="X33" s="50">
        <v>0</v>
      </c>
      <c r="Y33" s="55">
        <f t="shared" si="3"/>
        <v>105</v>
      </c>
      <c r="Z33" s="55">
        <f t="shared" si="4"/>
        <v>33</v>
      </c>
      <c r="AA33" s="52">
        <f t="shared" si="5"/>
        <v>138</v>
      </c>
      <c r="AB33" s="10"/>
    </row>
    <row r="34" spans="2:33" s="9" customFormat="1" ht="33" customHeight="1" x14ac:dyDescent="0.75">
      <c r="B34" s="46">
        <v>24</v>
      </c>
      <c r="C34" s="47" t="s">
        <v>52</v>
      </c>
      <c r="D34" s="48">
        <v>93706</v>
      </c>
      <c r="E34" s="49">
        <v>29170</v>
      </c>
      <c r="F34" s="50">
        <v>122876</v>
      </c>
      <c r="G34" s="49">
        <v>17625</v>
      </c>
      <c r="H34" s="49">
        <v>3825</v>
      </c>
      <c r="I34" s="50">
        <v>21450</v>
      </c>
      <c r="J34" s="49">
        <v>21111</v>
      </c>
      <c r="K34" s="49">
        <v>6551</v>
      </c>
      <c r="L34" s="50">
        <v>27662</v>
      </c>
      <c r="M34" s="49">
        <v>5480</v>
      </c>
      <c r="N34" s="49">
        <v>2384</v>
      </c>
      <c r="O34" s="50">
        <v>7864</v>
      </c>
      <c r="P34" s="51">
        <f t="shared" si="0"/>
        <v>137922</v>
      </c>
      <c r="Q34" s="51">
        <f t="shared" si="1"/>
        <v>41930</v>
      </c>
      <c r="R34" s="52">
        <f t="shared" si="2"/>
        <v>179852</v>
      </c>
      <c r="S34" s="53">
        <v>5342</v>
      </c>
      <c r="T34" s="51">
        <v>1596</v>
      </c>
      <c r="U34" s="50">
        <v>6938</v>
      </c>
      <c r="V34" s="54">
        <v>3251</v>
      </c>
      <c r="W34" s="54">
        <v>971</v>
      </c>
      <c r="X34" s="50">
        <v>4222</v>
      </c>
      <c r="Y34" s="55">
        <f t="shared" si="3"/>
        <v>8593</v>
      </c>
      <c r="Z34" s="55">
        <f t="shared" si="4"/>
        <v>2567</v>
      </c>
      <c r="AA34" s="52">
        <f t="shared" si="5"/>
        <v>11160</v>
      </c>
      <c r="AB34" s="10"/>
    </row>
    <row r="35" spans="2:33" s="9" customFormat="1" ht="33" customHeight="1" x14ac:dyDescent="0.75">
      <c r="B35" s="46">
        <v>25</v>
      </c>
      <c r="C35" s="47" t="s">
        <v>53</v>
      </c>
      <c r="D35" s="48">
        <v>123780</v>
      </c>
      <c r="E35" s="49">
        <v>57663</v>
      </c>
      <c r="F35" s="50">
        <v>181443</v>
      </c>
      <c r="G35" s="49">
        <v>11168</v>
      </c>
      <c r="H35" s="49">
        <v>4218</v>
      </c>
      <c r="I35" s="50">
        <v>15386</v>
      </c>
      <c r="J35" s="49">
        <v>2426</v>
      </c>
      <c r="K35" s="49">
        <v>980</v>
      </c>
      <c r="L35" s="50">
        <v>3406</v>
      </c>
      <c r="M35" s="49">
        <v>8050</v>
      </c>
      <c r="N35" s="49">
        <v>4294</v>
      </c>
      <c r="O35" s="50">
        <v>12344</v>
      </c>
      <c r="P35" s="51">
        <f t="shared" si="0"/>
        <v>145424</v>
      </c>
      <c r="Q35" s="51">
        <f t="shared" si="1"/>
        <v>67155</v>
      </c>
      <c r="R35" s="52">
        <f t="shared" si="2"/>
        <v>212579</v>
      </c>
      <c r="S35" s="53">
        <v>636</v>
      </c>
      <c r="T35" s="51">
        <v>299</v>
      </c>
      <c r="U35" s="50">
        <v>935</v>
      </c>
      <c r="V35" s="54">
        <v>75</v>
      </c>
      <c r="W35" s="54">
        <v>35</v>
      </c>
      <c r="X35" s="50">
        <v>110</v>
      </c>
      <c r="Y35" s="55">
        <f t="shared" si="3"/>
        <v>711</v>
      </c>
      <c r="Z35" s="55">
        <f t="shared" si="4"/>
        <v>334</v>
      </c>
      <c r="AA35" s="52">
        <f t="shared" si="5"/>
        <v>1045</v>
      </c>
      <c r="AB35" s="10"/>
    </row>
    <row r="36" spans="2:33" s="9" customFormat="1" ht="33" customHeight="1" x14ac:dyDescent="0.75">
      <c r="B36" s="46">
        <v>26</v>
      </c>
      <c r="C36" s="47" t="s">
        <v>54</v>
      </c>
      <c r="D36" s="48">
        <v>58676</v>
      </c>
      <c r="E36" s="49">
        <v>28343</v>
      </c>
      <c r="F36" s="50">
        <v>87019</v>
      </c>
      <c r="G36" s="49">
        <v>4538</v>
      </c>
      <c r="H36" s="49">
        <v>1784</v>
      </c>
      <c r="I36" s="50">
        <v>6322</v>
      </c>
      <c r="J36" s="49">
        <v>6041</v>
      </c>
      <c r="K36" s="49">
        <v>3391</v>
      </c>
      <c r="L36" s="50">
        <v>9432</v>
      </c>
      <c r="M36" s="49">
        <v>112</v>
      </c>
      <c r="N36" s="49">
        <v>86</v>
      </c>
      <c r="O36" s="50">
        <v>198</v>
      </c>
      <c r="P36" s="51">
        <f t="shared" si="0"/>
        <v>69367</v>
      </c>
      <c r="Q36" s="51">
        <f t="shared" si="1"/>
        <v>33604</v>
      </c>
      <c r="R36" s="52">
        <f t="shared" si="2"/>
        <v>102971</v>
      </c>
      <c r="S36" s="53">
        <v>2383</v>
      </c>
      <c r="T36" s="51">
        <v>1174</v>
      </c>
      <c r="U36" s="50">
        <v>3557</v>
      </c>
      <c r="V36" s="54">
        <v>16213</v>
      </c>
      <c r="W36" s="54">
        <v>7985</v>
      </c>
      <c r="X36" s="50">
        <v>24198</v>
      </c>
      <c r="Y36" s="55">
        <f t="shared" si="3"/>
        <v>18596</v>
      </c>
      <c r="Z36" s="55">
        <f t="shared" si="4"/>
        <v>9159</v>
      </c>
      <c r="AA36" s="52">
        <f t="shared" si="5"/>
        <v>27755</v>
      </c>
      <c r="AB36" s="10"/>
    </row>
    <row r="37" spans="2:33" s="9" customFormat="1" ht="33" customHeight="1" x14ac:dyDescent="0.75">
      <c r="B37" s="46">
        <v>27</v>
      </c>
      <c r="C37" s="47" t="s">
        <v>55</v>
      </c>
      <c r="D37" s="48">
        <v>46741</v>
      </c>
      <c r="E37" s="49">
        <v>20806</v>
      </c>
      <c r="F37" s="50">
        <v>67547</v>
      </c>
      <c r="G37" s="49">
        <v>240</v>
      </c>
      <c r="H37" s="49">
        <v>73</v>
      </c>
      <c r="I37" s="50">
        <v>313</v>
      </c>
      <c r="J37" s="49">
        <v>26047</v>
      </c>
      <c r="K37" s="49">
        <v>19629</v>
      </c>
      <c r="L37" s="50">
        <v>45676</v>
      </c>
      <c r="M37" s="49">
        <v>5526</v>
      </c>
      <c r="N37" s="49">
        <v>3779</v>
      </c>
      <c r="O37" s="50">
        <v>9305</v>
      </c>
      <c r="P37" s="51">
        <f t="shared" si="0"/>
        <v>78554</v>
      </c>
      <c r="Q37" s="51">
        <f t="shared" si="1"/>
        <v>44287</v>
      </c>
      <c r="R37" s="52">
        <f t="shared" si="2"/>
        <v>122841</v>
      </c>
      <c r="S37" s="53">
        <v>1575</v>
      </c>
      <c r="T37" s="51">
        <v>886</v>
      </c>
      <c r="U37" s="50">
        <v>2461</v>
      </c>
      <c r="V37" s="54">
        <v>126</v>
      </c>
      <c r="W37" s="54">
        <v>71</v>
      </c>
      <c r="X37" s="50">
        <v>197</v>
      </c>
      <c r="Y37" s="55">
        <f t="shared" si="3"/>
        <v>1701</v>
      </c>
      <c r="Z37" s="55">
        <f t="shared" si="4"/>
        <v>957</v>
      </c>
      <c r="AA37" s="52">
        <f t="shared" si="5"/>
        <v>2658</v>
      </c>
      <c r="AB37" s="10"/>
    </row>
    <row r="38" spans="2:33" s="9" customFormat="1" ht="33" customHeight="1" x14ac:dyDescent="0.75">
      <c r="B38" s="46">
        <v>28</v>
      </c>
      <c r="C38" s="47" t="s">
        <v>56</v>
      </c>
      <c r="D38" s="48">
        <v>63065</v>
      </c>
      <c r="E38" s="49">
        <v>27345</v>
      </c>
      <c r="F38" s="50">
        <v>90410</v>
      </c>
      <c r="G38" s="49">
        <v>698</v>
      </c>
      <c r="H38" s="49">
        <v>229</v>
      </c>
      <c r="I38" s="50">
        <v>927</v>
      </c>
      <c r="J38" s="49">
        <v>4831</v>
      </c>
      <c r="K38" s="49">
        <v>2297</v>
      </c>
      <c r="L38" s="50">
        <v>7128</v>
      </c>
      <c r="M38" s="49">
        <v>6823</v>
      </c>
      <c r="N38" s="49">
        <v>3095</v>
      </c>
      <c r="O38" s="50">
        <v>9918</v>
      </c>
      <c r="P38" s="51">
        <f t="shared" si="0"/>
        <v>75417</v>
      </c>
      <c r="Q38" s="51">
        <f t="shared" si="1"/>
        <v>32966</v>
      </c>
      <c r="R38" s="52">
        <f t="shared" si="2"/>
        <v>108383</v>
      </c>
      <c r="S38" s="53">
        <v>1538</v>
      </c>
      <c r="T38" s="51">
        <v>659</v>
      </c>
      <c r="U38" s="50">
        <v>2197</v>
      </c>
      <c r="V38" s="54">
        <v>86</v>
      </c>
      <c r="W38" s="54">
        <v>37</v>
      </c>
      <c r="X38" s="50">
        <v>123</v>
      </c>
      <c r="Y38" s="55">
        <f t="shared" si="3"/>
        <v>1624</v>
      </c>
      <c r="Z38" s="55">
        <f t="shared" si="4"/>
        <v>696</v>
      </c>
      <c r="AA38" s="52">
        <f t="shared" si="5"/>
        <v>2320</v>
      </c>
      <c r="AB38" s="10"/>
    </row>
    <row r="39" spans="2:33" s="9" customFormat="1" ht="33" customHeight="1" thickBot="1" x14ac:dyDescent="0.8">
      <c r="B39" s="46">
        <v>29</v>
      </c>
      <c r="C39" s="47" t="s">
        <v>57</v>
      </c>
      <c r="D39" s="48">
        <v>31019</v>
      </c>
      <c r="E39" s="49">
        <v>12472</v>
      </c>
      <c r="F39" s="50">
        <v>43491</v>
      </c>
      <c r="G39" s="49">
        <v>165</v>
      </c>
      <c r="H39" s="49">
        <v>55</v>
      </c>
      <c r="I39" s="50">
        <v>220</v>
      </c>
      <c r="J39" s="49">
        <v>4157</v>
      </c>
      <c r="K39" s="49">
        <v>2018</v>
      </c>
      <c r="L39" s="50">
        <v>6175</v>
      </c>
      <c r="M39" s="49">
        <v>1770</v>
      </c>
      <c r="N39" s="49">
        <v>862</v>
      </c>
      <c r="O39" s="50">
        <v>2632</v>
      </c>
      <c r="P39" s="51">
        <f t="shared" si="0"/>
        <v>37111</v>
      </c>
      <c r="Q39" s="51">
        <f t="shared" si="1"/>
        <v>15407</v>
      </c>
      <c r="R39" s="52">
        <f t="shared" si="2"/>
        <v>52518</v>
      </c>
      <c r="S39" s="53">
        <v>40</v>
      </c>
      <c r="T39" s="51">
        <v>17</v>
      </c>
      <c r="U39" s="50">
        <v>57</v>
      </c>
      <c r="V39" s="54">
        <v>0</v>
      </c>
      <c r="W39" s="54">
        <v>0</v>
      </c>
      <c r="X39" s="50">
        <v>0</v>
      </c>
      <c r="Y39" s="55">
        <f t="shared" si="3"/>
        <v>40</v>
      </c>
      <c r="Z39" s="55">
        <f t="shared" si="4"/>
        <v>17</v>
      </c>
      <c r="AA39" s="52">
        <f t="shared" si="5"/>
        <v>57</v>
      </c>
      <c r="AB39" s="10"/>
    </row>
    <row r="40" spans="2:33" s="9" customFormat="1" ht="33" customHeight="1" thickBot="1" x14ac:dyDescent="0.8">
      <c r="B40" s="46">
        <v>30</v>
      </c>
      <c r="C40" s="59" t="s">
        <v>58</v>
      </c>
      <c r="D40" s="48">
        <v>235577</v>
      </c>
      <c r="E40" s="49">
        <v>80746</v>
      </c>
      <c r="F40" s="50">
        <v>316323</v>
      </c>
      <c r="G40" s="49">
        <v>19690</v>
      </c>
      <c r="H40" s="49">
        <v>5138</v>
      </c>
      <c r="I40" s="50">
        <v>24828</v>
      </c>
      <c r="J40" s="49">
        <v>48312</v>
      </c>
      <c r="K40" s="49">
        <v>22155</v>
      </c>
      <c r="L40" s="50">
        <v>70467</v>
      </c>
      <c r="M40" s="49">
        <v>17008</v>
      </c>
      <c r="N40" s="49">
        <v>8991</v>
      </c>
      <c r="O40" s="50">
        <v>25999</v>
      </c>
      <c r="P40" s="51">
        <f t="shared" si="0"/>
        <v>320587</v>
      </c>
      <c r="Q40" s="51">
        <f t="shared" si="1"/>
        <v>117030</v>
      </c>
      <c r="R40" s="52">
        <f t="shared" si="2"/>
        <v>437617</v>
      </c>
      <c r="S40" s="53">
        <v>9460</v>
      </c>
      <c r="T40" s="51">
        <v>3499</v>
      </c>
      <c r="U40" s="50">
        <v>12959</v>
      </c>
      <c r="V40" s="54">
        <v>947</v>
      </c>
      <c r="W40" s="54">
        <v>350</v>
      </c>
      <c r="X40" s="50">
        <v>1297</v>
      </c>
      <c r="Y40" s="55">
        <f t="shared" si="3"/>
        <v>10407</v>
      </c>
      <c r="Z40" s="55">
        <f t="shared" si="4"/>
        <v>3849</v>
      </c>
      <c r="AA40" s="52">
        <f t="shared" si="5"/>
        <v>14256</v>
      </c>
      <c r="AB40" s="10"/>
      <c r="AF40" s="18"/>
      <c r="AG40" s="17"/>
    </row>
    <row r="41" spans="2:33" s="9" customFormat="1" ht="33" customHeight="1" x14ac:dyDescent="0.75">
      <c r="B41" s="46">
        <v>31</v>
      </c>
      <c r="C41" s="47" t="s">
        <v>59</v>
      </c>
      <c r="D41" s="48">
        <v>96441</v>
      </c>
      <c r="E41" s="49">
        <v>16746</v>
      </c>
      <c r="F41" s="50">
        <v>113187</v>
      </c>
      <c r="G41" s="49">
        <v>59</v>
      </c>
      <c r="H41" s="49">
        <v>8</v>
      </c>
      <c r="I41" s="50">
        <v>67</v>
      </c>
      <c r="J41" s="49">
        <v>9933</v>
      </c>
      <c r="K41" s="49">
        <v>2188</v>
      </c>
      <c r="L41" s="50">
        <v>12121</v>
      </c>
      <c r="M41" s="49">
        <v>3249</v>
      </c>
      <c r="N41" s="49">
        <v>1081</v>
      </c>
      <c r="O41" s="50">
        <v>4330</v>
      </c>
      <c r="P41" s="51">
        <f t="shared" si="0"/>
        <v>109682</v>
      </c>
      <c r="Q41" s="51">
        <f t="shared" si="1"/>
        <v>20023</v>
      </c>
      <c r="R41" s="52">
        <f t="shared" si="2"/>
        <v>129705</v>
      </c>
      <c r="S41" s="53">
        <v>4956</v>
      </c>
      <c r="T41" s="51">
        <v>875</v>
      </c>
      <c r="U41" s="50">
        <v>5831</v>
      </c>
      <c r="V41" s="54">
        <v>0</v>
      </c>
      <c r="W41" s="54">
        <v>0</v>
      </c>
      <c r="X41" s="50">
        <v>0</v>
      </c>
      <c r="Y41" s="55">
        <f t="shared" si="3"/>
        <v>4956</v>
      </c>
      <c r="Z41" s="55">
        <f t="shared" si="4"/>
        <v>875</v>
      </c>
      <c r="AA41" s="52">
        <f t="shared" si="5"/>
        <v>5831</v>
      </c>
      <c r="AB41" s="10"/>
      <c r="AF41" s="19"/>
    </row>
    <row r="42" spans="2:33" s="9" customFormat="1" ht="33" customHeight="1" thickBot="1" x14ac:dyDescent="0.8">
      <c r="B42" s="60">
        <v>32</v>
      </c>
      <c r="C42" s="61" t="s">
        <v>60</v>
      </c>
      <c r="D42" s="62">
        <v>79099</v>
      </c>
      <c r="E42" s="63">
        <v>27281</v>
      </c>
      <c r="F42" s="64">
        <v>106380</v>
      </c>
      <c r="G42" s="63">
        <v>1925</v>
      </c>
      <c r="H42" s="63">
        <v>385</v>
      </c>
      <c r="I42" s="64">
        <v>2310</v>
      </c>
      <c r="J42" s="63">
        <v>9576</v>
      </c>
      <c r="K42" s="63">
        <v>2641</v>
      </c>
      <c r="L42" s="64">
        <v>12217</v>
      </c>
      <c r="M42" s="63">
        <v>8360</v>
      </c>
      <c r="N42" s="63">
        <v>2955</v>
      </c>
      <c r="O42" s="64">
        <v>11315</v>
      </c>
      <c r="P42" s="51">
        <f t="shared" si="0"/>
        <v>98960</v>
      </c>
      <c r="Q42" s="51">
        <f t="shared" si="1"/>
        <v>33262</v>
      </c>
      <c r="R42" s="65">
        <f t="shared" si="2"/>
        <v>132222</v>
      </c>
      <c r="S42" s="53">
        <v>1754</v>
      </c>
      <c r="T42" s="51">
        <v>584</v>
      </c>
      <c r="U42" s="64">
        <v>2338</v>
      </c>
      <c r="V42" s="66">
        <v>0</v>
      </c>
      <c r="W42" s="66">
        <v>0</v>
      </c>
      <c r="X42" s="64">
        <v>0</v>
      </c>
      <c r="Y42" s="55">
        <f t="shared" si="3"/>
        <v>1754</v>
      </c>
      <c r="Z42" s="55">
        <f t="shared" si="4"/>
        <v>584</v>
      </c>
      <c r="AA42" s="65">
        <f t="shared" si="5"/>
        <v>2338</v>
      </c>
      <c r="AB42" s="10"/>
    </row>
    <row r="43" spans="2:33" s="9" customFormat="1" ht="33" customHeight="1" thickBot="1" x14ac:dyDescent="0.8">
      <c r="B43" s="67"/>
      <c r="C43" s="67" t="s">
        <v>1</v>
      </c>
      <c r="D43" s="68">
        <f>SUM(D11:D42)</f>
        <v>2437946</v>
      </c>
      <c r="E43" s="69">
        <f>SUM(E11:E42)</f>
        <v>889834</v>
      </c>
      <c r="F43" s="69">
        <f t="shared" ref="F43:R43" si="6">SUM(F11:F42)</f>
        <v>3327780</v>
      </c>
      <c r="G43" s="69">
        <f t="shared" si="6"/>
        <v>644564</v>
      </c>
      <c r="H43" s="69">
        <f t="shared" si="6"/>
        <v>279940</v>
      </c>
      <c r="I43" s="69">
        <f t="shared" si="6"/>
        <v>924504</v>
      </c>
      <c r="J43" s="69">
        <f t="shared" si="6"/>
        <v>464138</v>
      </c>
      <c r="K43" s="69">
        <f t="shared" si="6"/>
        <v>199687</v>
      </c>
      <c r="L43" s="69">
        <f t="shared" si="6"/>
        <v>663825</v>
      </c>
      <c r="M43" s="69">
        <f t="shared" si="6"/>
        <v>157372</v>
      </c>
      <c r="N43" s="69">
        <f t="shared" si="6"/>
        <v>74871</v>
      </c>
      <c r="O43" s="69">
        <f t="shared" si="6"/>
        <v>232243</v>
      </c>
      <c r="P43" s="69">
        <f t="shared" si="6"/>
        <v>3704020</v>
      </c>
      <c r="Q43" s="69">
        <f t="shared" si="6"/>
        <v>1444332</v>
      </c>
      <c r="R43" s="70">
        <f t="shared" si="6"/>
        <v>5148352</v>
      </c>
      <c r="S43" s="68">
        <f>SUM(S11:S42)</f>
        <v>130335</v>
      </c>
      <c r="T43" s="69">
        <f t="shared" ref="T43:AA43" si="7">SUM(T11:T42)</f>
        <v>48404</v>
      </c>
      <c r="U43" s="69">
        <f t="shared" si="7"/>
        <v>178739</v>
      </c>
      <c r="V43" s="69">
        <f t="shared" si="7"/>
        <v>125690</v>
      </c>
      <c r="W43" s="69">
        <f t="shared" si="7"/>
        <v>52868</v>
      </c>
      <c r="X43" s="69">
        <f t="shared" si="7"/>
        <v>178558</v>
      </c>
      <c r="Y43" s="69">
        <f t="shared" si="7"/>
        <v>256025</v>
      </c>
      <c r="Z43" s="69">
        <f t="shared" si="7"/>
        <v>101272</v>
      </c>
      <c r="AA43" s="70">
        <f t="shared" si="7"/>
        <v>357297</v>
      </c>
    </row>
    <row r="44" spans="2:33" ht="33.75" x14ac:dyDescent="0.75">
      <c r="B44" s="71"/>
      <c r="C44" s="67"/>
      <c r="D44" s="72"/>
      <c r="E44" s="73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5"/>
    </row>
    <row r="45" spans="2:33" s="5" customFormat="1" ht="33.75" x14ac:dyDescent="0.75">
      <c r="B45" s="76"/>
      <c r="C45" s="77"/>
      <c r="D45" s="78"/>
      <c r="E45" s="78"/>
      <c r="F45" s="78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80"/>
      <c r="AA45" s="80"/>
    </row>
    <row r="46" spans="2:33" s="9" customFormat="1" ht="33.75" x14ac:dyDescent="0.75">
      <c r="B46" s="81" t="s">
        <v>16</v>
      </c>
      <c r="C46" s="81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81"/>
      <c r="P46" s="81"/>
      <c r="Q46" s="81"/>
      <c r="R46" s="82"/>
      <c r="S46" s="81"/>
      <c r="T46" s="81"/>
      <c r="U46" s="81"/>
      <c r="V46" s="82"/>
      <c r="W46" s="82"/>
      <c r="X46" s="82"/>
      <c r="Y46" s="83"/>
      <c r="Z46" s="81"/>
      <c r="AA46" s="84"/>
    </row>
    <row r="47" spans="2:33" s="9" customFormat="1" ht="33.75" x14ac:dyDescent="0.75">
      <c r="B47" s="85" t="s">
        <v>22</v>
      </c>
      <c r="C47" s="86" t="s">
        <v>25</v>
      </c>
      <c r="D47" s="86"/>
      <c r="E47" s="81"/>
      <c r="F47" s="81"/>
      <c r="G47" s="81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1"/>
      <c r="W47" s="81"/>
      <c r="X47" s="81"/>
      <c r="Y47" s="83"/>
      <c r="Z47" s="81"/>
      <c r="AA47" s="87"/>
    </row>
    <row r="48" spans="2:33" s="9" customFormat="1" ht="33.75" x14ac:dyDescent="0.75">
      <c r="B48" s="85" t="s">
        <v>23</v>
      </c>
      <c r="C48" s="86" t="s">
        <v>26</v>
      </c>
      <c r="D48" s="86"/>
      <c r="E48" s="81"/>
      <c r="F48" s="81"/>
      <c r="G48" s="81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1"/>
      <c r="W48" s="81"/>
      <c r="X48" s="81"/>
      <c r="Y48" s="83"/>
      <c r="Z48" s="81"/>
      <c r="AA48" s="87"/>
    </row>
    <row r="49" spans="2:27" s="9" customFormat="1" ht="33.75" x14ac:dyDescent="0.75">
      <c r="B49" s="85" t="s">
        <v>24</v>
      </c>
      <c r="C49" s="86" t="s">
        <v>27</v>
      </c>
      <c r="D49" s="86"/>
      <c r="E49" s="81"/>
      <c r="F49" s="81"/>
      <c r="G49" s="81"/>
      <c r="H49" s="86"/>
      <c r="I49" s="86"/>
      <c r="J49" s="86"/>
      <c r="K49" s="86"/>
      <c r="L49" s="86"/>
      <c r="M49" s="86"/>
      <c r="N49" s="86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3"/>
      <c r="Z49" s="81"/>
      <c r="AA49" s="84"/>
    </row>
    <row r="50" spans="2:27" s="9" customFormat="1" ht="33.75" x14ac:dyDescent="0.75">
      <c r="B50" s="85" t="s">
        <v>10</v>
      </c>
      <c r="C50" s="86" t="s">
        <v>11</v>
      </c>
      <c r="D50" s="86"/>
      <c r="E50" s="81"/>
      <c r="F50" s="81"/>
      <c r="G50" s="81"/>
      <c r="H50" s="86"/>
      <c r="I50" s="86"/>
      <c r="J50" s="86"/>
      <c r="K50" s="86"/>
      <c r="L50" s="86"/>
      <c r="M50" s="86"/>
      <c r="N50" s="86"/>
      <c r="O50" s="86"/>
      <c r="P50" s="81"/>
      <c r="Q50" s="81"/>
      <c r="R50" s="81"/>
      <c r="S50" s="81"/>
      <c r="T50" s="81"/>
      <c r="U50" s="81"/>
      <c r="V50" s="81"/>
      <c r="W50" s="81"/>
      <c r="X50" s="81"/>
      <c r="Y50" s="83"/>
      <c r="Z50" s="81"/>
      <c r="AA50" s="87"/>
    </row>
    <row r="51" spans="2:27" s="9" customFormat="1" ht="33.75" x14ac:dyDescent="0.75">
      <c r="B51" s="85" t="s">
        <v>17</v>
      </c>
      <c r="C51" s="88" t="s">
        <v>28</v>
      </c>
      <c r="D51" s="86"/>
      <c r="E51" s="81"/>
      <c r="F51" s="81"/>
      <c r="G51" s="81"/>
      <c r="H51" s="88"/>
      <c r="I51" s="88"/>
      <c r="J51" s="88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7"/>
      <c r="W51" s="87"/>
      <c r="X51" s="87"/>
      <c r="Y51" s="83"/>
      <c r="Z51" s="81"/>
      <c r="AA51" s="87"/>
    </row>
    <row r="52" spans="2:27" s="9" customFormat="1" ht="33.75" x14ac:dyDescent="0.75">
      <c r="B52" s="81"/>
      <c r="C52" s="81"/>
      <c r="D52" s="86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9"/>
      <c r="Z52" s="87"/>
      <c r="AA52" s="87"/>
    </row>
    <row r="53" spans="2:27" s="9" customFormat="1" ht="33.75" x14ac:dyDescent="0.75">
      <c r="B53" s="81" t="s">
        <v>18</v>
      </c>
      <c r="C53" s="81"/>
      <c r="D53" s="86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9"/>
      <c r="Z53" s="87"/>
      <c r="AA53" s="87"/>
    </row>
    <row r="54" spans="2:27" s="9" customFormat="1" ht="33.75" x14ac:dyDescent="0.75">
      <c r="B54" s="85" t="s">
        <v>63</v>
      </c>
      <c r="C54" s="86" t="s">
        <v>20</v>
      </c>
      <c r="D54" s="81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9"/>
      <c r="Z54" s="87"/>
      <c r="AA54" s="87"/>
    </row>
    <row r="55" spans="2:27" s="9" customFormat="1" ht="33.75" x14ac:dyDescent="0.75">
      <c r="B55" s="85" t="s">
        <v>64</v>
      </c>
      <c r="C55" s="86" t="s">
        <v>21</v>
      </c>
      <c r="D55" s="81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9"/>
      <c r="Z55" s="87"/>
      <c r="AA55" s="87"/>
    </row>
    <row r="56" spans="2:27" s="9" customFormat="1" ht="33.75" x14ac:dyDescent="0.75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9"/>
      <c r="Z56" s="87"/>
      <c r="AA56" s="87"/>
    </row>
    <row r="57" spans="2:27" s="9" customFormat="1" ht="20.25" x14ac:dyDescent="0.45">
      <c r="B57" s="90" t="s">
        <v>65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</row>
    <row r="58" spans="2:27" s="9" customFormat="1" ht="90.75" customHeight="1" x14ac:dyDescent="0.45"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</row>
    <row r="59" spans="2:27" ht="33.75" x14ac:dyDescent="0.7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9"/>
      <c r="Z59" s="87"/>
      <c r="AA59" s="87"/>
    </row>
    <row r="60" spans="2:27" ht="33.75" x14ac:dyDescent="0.75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9"/>
      <c r="Z60" s="87"/>
      <c r="AA60" s="87"/>
    </row>
    <row r="61" spans="2:27" x14ac:dyDescent="0.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8"/>
      <c r="Z61" s="7"/>
      <c r="AA61" s="7"/>
    </row>
    <row r="62" spans="2:27" x14ac:dyDescent="0.4">
      <c r="Y62" s="5"/>
    </row>
    <row r="63" spans="2:27" x14ac:dyDescent="0.4">
      <c r="Y63" s="5"/>
    </row>
    <row r="64" spans="2:27" x14ac:dyDescent="0.4">
      <c r="Y64" s="5"/>
    </row>
  </sheetData>
  <mergeCells count="13">
    <mergeCell ref="Y9:AA9"/>
    <mergeCell ref="P9:R9"/>
    <mergeCell ref="B8:C9"/>
    <mergeCell ref="D8:R8"/>
    <mergeCell ref="J9:L9"/>
    <mergeCell ref="B1:AA1"/>
    <mergeCell ref="M9:O9"/>
    <mergeCell ref="D9:F9"/>
    <mergeCell ref="G9:I9"/>
    <mergeCell ref="B57:AA58"/>
    <mergeCell ref="S8:AA8"/>
    <mergeCell ref="S9:U9"/>
    <mergeCell ref="V9:X9"/>
  </mergeCells>
  <printOptions horizontalCentered="1"/>
  <pageMargins left="0" right="0" top="0.74803149606299213" bottom="0.74803149606299213" header="0.31496062992125984" footer="0.31496062992125984"/>
  <pageSetup paperSize="9" scale="22" orientation="landscape" r:id="rId1"/>
  <headerFooter scaleWithDoc="0">
    <oddHeader>&amp;L&amp;G&amp;C&amp;"Noto Sans,Negrita"&amp;8INFORMACIÓN ESTADÍSTICA 
CON PERSPECTIVA DE GÉNERO&amp;R&amp;G</oddHeader>
    <oddFooter>&amp;C&amp;"Noto Sans,Normal"&amp;6Registro Agrario Nacional. Servicios Públicos de Información / Estadística Agraria / Estadística con Perspectiva de Género http://www.ran.gob.mx/ran/index.php/perspectivagen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NA_Certificados y NOCertificado</vt:lpstr>
      <vt:lpstr>'NA_Certificados y NOCertificado'!Área_de_impresión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2026-04-15T01:38:02Z</cp:lastPrinted>
  <dcterms:created xsi:type="dcterms:W3CDTF">2016-02-26T16:49:46Z</dcterms:created>
  <dcterms:modified xsi:type="dcterms:W3CDTF">2026-04-15T01:38:11Z</dcterms:modified>
</cp:coreProperties>
</file>